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26519"/>
  <workbookPr autoCompressPictures="0"/>
  <bookViews>
    <workbookView xWindow="0" yWindow="-460" windowWidth="28800" windowHeight="18000" tabRatio="854" activeTab="10"/>
  </bookViews>
  <sheets>
    <sheet name="Summary" sheetId="7" r:id="rId1"/>
    <sheet name="Air Fare" sheetId="40" r:id="rId2"/>
    <sheet name="Lodging" sheetId="10" r:id="rId3"/>
    <sheet name="Meals" sheetId="38" r:id="rId4"/>
    <sheet name="Visa" sheetId="47" r:id="rId5"/>
    <sheet name="Incidentals" sheetId="39" r:id="rId6"/>
    <sheet name="Medical Insurance" sheetId="44" r:id="rId7"/>
    <sheet name="Telecom" sheetId="45" r:id="rId8"/>
    <sheet name="War Room" sheetId="43" r:id="rId9"/>
    <sheet name="Translator" sheetId="48" r:id="rId10"/>
    <sheet name="Investigation" sheetId="49" r:id="rId11"/>
  </sheets>
  <definedNames>
    <definedName name="_xlnm.Print_Area" localSheetId="1">'Air Fare'!$A$1:$E$33</definedName>
    <definedName name="_xlnm.Print_Area" localSheetId="5">Incidentals!$A$1:$E$34</definedName>
    <definedName name="_xlnm.Print_Area" localSheetId="10">Investigation!$A$1:$E$28</definedName>
    <definedName name="_xlnm.Print_Area" localSheetId="2">Lodging!$A$1:$E$33</definedName>
    <definedName name="_xlnm.Print_Area" localSheetId="3">Meals!$A$1:$E$33</definedName>
    <definedName name="_xlnm.Print_Area" localSheetId="6">'Medical Insurance'!$A$1:$E$33</definedName>
    <definedName name="_xlnm.Print_Area" localSheetId="0">Summary!$A$1:$M$34</definedName>
    <definedName name="_xlnm.Print_Area" localSheetId="7">Telecom!$A$1:$E$35</definedName>
    <definedName name="_xlnm.Print_Area" localSheetId="9">Translator!$A$1:$E$28</definedName>
    <definedName name="_xlnm.Print_Area" localSheetId="4">Visa!$A$1:$E$33</definedName>
    <definedName name="_xlnm.Print_Area" localSheetId="8">'War Room'!$A$1:$F$68</definedName>
    <definedName name="RoE" localSheetId="10">Investigation!$K$17</definedName>
    <definedName name="RoE" localSheetId="9">Translator!$K$17</definedName>
    <definedName name="RoE">Telecom!$K$24</definedName>
  </definedName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J22" i="45" l="1"/>
  <c r="K22" i="45"/>
  <c r="K9" i="44"/>
  <c r="K20" i="44"/>
  <c r="J9" i="44"/>
  <c r="J11" i="44"/>
  <c r="J12" i="44"/>
  <c r="J13" i="44"/>
  <c r="J14" i="44"/>
  <c r="J15" i="44"/>
  <c r="J16" i="44"/>
  <c r="J17" i="44"/>
  <c r="J18" i="44"/>
  <c r="J20" i="44"/>
  <c r="K9" i="39"/>
  <c r="K20" i="39"/>
  <c r="J9" i="39"/>
  <c r="J11" i="39"/>
  <c r="J12" i="39"/>
  <c r="J13" i="39"/>
  <c r="J14" i="39"/>
  <c r="J15" i="39"/>
  <c r="J16" i="39"/>
  <c r="J17" i="39"/>
  <c r="J18" i="39"/>
  <c r="J20" i="39"/>
  <c r="K9" i="47"/>
  <c r="K20" i="47"/>
  <c r="J9" i="47"/>
  <c r="J11" i="47"/>
  <c r="J12" i="47"/>
  <c r="J13" i="47"/>
  <c r="J14" i="47"/>
  <c r="J15" i="47"/>
  <c r="J16" i="47"/>
  <c r="J17" i="47"/>
  <c r="J18" i="47"/>
  <c r="J20" i="47"/>
  <c r="K9" i="38"/>
  <c r="K20" i="38"/>
  <c r="J9" i="38"/>
  <c r="J11" i="38"/>
  <c r="J12" i="38"/>
  <c r="J13" i="38"/>
  <c r="J14" i="38"/>
  <c r="J15" i="38"/>
  <c r="J16" i="38"/>
  <c r="J17" i="38"/>
  <c r="J18" i="38"/>
  <c r="J20" i="38"/>
  <c r="K9" i="10"/>
  <c r="K20" i="10"/>
  <c r="J9" i="10"/>
  <c r="J11" i="10"/>
  <c r="J12" i="10"/>
  <c r="J13" i="10"/>
  <c r="J14" i="10"/>
  <c r="J15" i="10"/>
  <c r="J16" i="10"/>
  <c r="J17" i="10"/>
  <c r="J18" i="10"/>
  <c r="J20" i="10"/>
  <c r="F15" i="49"/>
  <c r="L27" i="7"/>
  <c r="E15" i="49"/>
  <c r="K27" i="7"/>
  <c r="K15" i="49"/>
  <c r="O8" i="39"/>
  <c r="O12" i="38"/>
  <c r="F55" i="43"/>
  <c r="L25" i="7"/>
  <c r="F15" i="48"/>
  <c r="L26" i="7"/>
  <c r="J12" i="40"/>
  <c r="J13" i="40"/>
  <c r="J14" i="40"/>
  <c r="J15" i="40"/>
  <c r="J16" i="40"/>
  <c r="J17" i="40"/>
  <c r="J18" i="40"/>
  <c r="J11" i="40"/>
  <c r="K9" i="40"/>
  <c r="J9" i="40"/>
  <c r="J15" i="49"/>
  <c r="E15" i="48"/>
  <c r="K26" i="7"/>
  <c r="J15" i="48"/>
  <c r="K15" i="48"/>
  <c r="F22" i="45"/>
  <c r="L24" i="7"/>
  <c r="F20" i="44"/>
  <c r="L23" i="7"/>
  <c r="J20" i="40"/>
  <c r="F20" i="40"/>
  <c r="L13" i="7"/>
  <c r="L15" i="7"/>
  <c r="E22" i="45"/>
  <c r="K24" i="7"/>
  <c r="E20" i="40"/>
  <c r="K13" i="7"/>
  <c r="K15" i="7"/>
  <c r="E20" i="47"/>
  <c r="K21" i="7"/>
  <c r="F20" i="47"/>
  <c r="L21" i="7"/>
  <c r="F21" i="39"/>
  <c r="L22" i="7"/>
  <c r="E20" i="10"/>
  <c r="K19" i="7"/>
  <c r="F20" i="10"/>
  <c r="L19" i="7"/>
  <c r="E55" i="43"/>
  <c r="K25" i="7"/>
  <c r="E21" i="39"/>
  <c r="K22" i="7"/>
  <c r="F20" i="38"/>
  <c r="L20" i="7"/>
  <c r="K20" i="40"/>
  <c r="E20" i="38"/>
  <c r="K20" i="7"/>
  <c r="E20" i="44"/>
  <c r="K23" i="7"/>
  <c r="L28" i="7"/>
  <c r="L30" i="7"/>
  <c r="L32" i="7"/>
  <c r="J55" i="43"/>
  <c r="K55" i="43"/>
  <c r="K28" i="7"/>
  <c r="K30" i="7"/>
  <c r="K32" i="7"/>
</calcChain>
</file>

<file path=xl/sharedStrings.xml><?xml version="1.0" encoding="utf-8"?>
<sst xmlns="http://schemas.openxmlformats.org/spreadsheetml/2006/main" count="296" uniqueCount="100">
  <si>
    <t>-</t>
  </si>
  <si>
    <t>NO</t>
  </si>
  <si>
    <t>No</t>
  </si>
  <si>
    <t>Name</t>
  </si>
  <si>
    <t>DESCRIPTION</t>
  </si>
  <si>
    <t>Agency</t>
  </si>
  <si>
    <t>Night of Stay</t>
  </si>
  <si>
    <t>Unit Rate</t>
  </si>
  <si>
    <t>Note</t>
  </si>
  <si>
    <t>back to summary page</t>
  </si>
  <si>
    <t>Lodging</t>
  </si>
  <si>
    <t>Day of Use</t>
  </si>
  <si>
    <t>No. of Day</t>
  </si>
  <si>
    <t>A) Pre-paid Cost</t>
  </si>
  <si>
    <t>B) Advance Amount</t>
  </si>
  <si>
    <t>OPERATION COBRA</t>
  </si>
  <si>
    <t>Operation Cobra</t>
  </si>
  <si>
    <t>NA</t>
  </si>
  <si>
    <t>Total(THB)  A</t>
  </si>
  <si>
    <t xml:space="preserve">Meeting Room </t>
  </si>
  <si>
    <t>Item</t>
  </si>
  <si>
    <t>Please refer to detailed Budget</t>
  </si>
  <si>
    <t>Incidentals</t>
  </si>
  <si>
    <t>Telecom</t>
  </si>
  <si>
    <t>War Room</t>
  </si>
  <si>
    <t>CHINA PCU Secondment</t>
  </si>
  <si>
    <t xml:space="preserve">Meals </t>
  </si>
  <si>
    <t>Incidental Expenses</t>
  </si>
  <si>
    <t xml:space="preserve">Medical Insurance </t>
  </si>
  <si>
    <t>Unit</t>
  </si>
  <si>
    <t>Air Fare</t>
  </si>
  <si>
    <t>Investigation Expenses</t>
  </si>
  <si>
    <t>Visa</t>
  </si>
  <si>
    <t>Units</t>
  </si>
  <si>
    <t>Note: buy more platform cards if necessary, later</t>
  </si>
  <si>
    <t>RoE =</t>
  </si>
  <si>
    <t>Telecom Connections</t>
  </si>
  <si>
    <t>Internet Connection, 1 month</t>
  </si>
  <si>
    <t>Fax connection, 1 month</t>
  </si>
  <si>
    <t>Phone connection, 1 month</t>
  </si>
  <si>
    <t>Electronic Hardware</t>
  </si>
  <si>
    <t>Laptop</t>
  </si>
  <si>
    <t>Modem</t>
  </si>
  <si>
    <t>Scanner</t>
  </si>
  <si>
    <t>i2 Dongle</t>
  </si>
  <si>
    <t>Printer</t>
  </si>
  <si>
    <t>Printer cartridges (Black, Cyan, Yellow, Magenta)</t>
  </si>
  <si>
    <t>Power extentions</t>
  </si>
  <si>
    <t>Multi-plug points</t>
  </si>
  <si>
    <t>Fax machine, Film Fax</t>
  </si>
  <si>
    <t>Projector (+ connecting wires)</t>
  </si>
  <si>
    <t>Stationery</t>
  </si>
  <si>
    <t>Highlighter pens</t>
  </si>
  <si>
    <t>Whiteboard marker</t>
  </si>
  <si>
    <t>Whiteboard eraser</t>
  </si>
  <si>
    <t>Scotch tape</t>
  </si>
  <si>
    <t>Printer paper pack</t>
  </si>
  <si>
    <t xml:space="preserve">Box files, small </t>
  </si>
  <si>
    <t>Box files, large</t>
  </si>
  <si>
    <t>File plastic sleeves</t>
  </si>
  <si>
    <t>Furniture</t>
  </si>
  <si>
    <t>Lockable Cabinet</t>
  </si>
  <si>
    <t>Desks</t>
  </si>
  <si>
    <t>Chairs</t>
  </si>
  <si>
    <t>Whiteboards + stands</t>
  </si>
  <si>
    <t>A3 size printing (wall calendar for scheduling)</t>
  </si>
  <si>
    <t>A3 size printing (global time zones)</t>
  </si>
  <si>
    <t>A5 sprial bound notebooks - Others</t>
  </si>
  <si>
    <t>Pens (Red, Blue) - China</t>
  </si>
  <si>
    <t>Pens (Red, Blue) - Others</t>
  </si>
  <si>
    <t>4GB Thumb drives - China</t>
  </si>
  <si>
    <t>4GB Thumb drives - Others</t>
  </si>
  <si>
    <t>Translator</t>
  </si>
  <si>
    <t>COBRA / Lucky Dice</t>
  </si>
  <si>
    <t>Certificate paper</t>
  </si>
  <si>
    <t>Cover lock for door</t>
  </si>
  <si>
    <t>ROE: 1US$ = 30.83 THB</t>
  </si>
  <si>
    <t>Sample Budget for month-long law enforcement operations meeting</t>
  </si>
  <si>
    <t>Currency</t>
  </si>
  <si>
    <t>Total: Source 1</t>
  </si>
  <si>
    <t>Total: Source 2</t>
  </si>
  <si>
    <t>Airfare Routes</t>
  </si>
  <si>
    <t>Currency Conversion</t>
  </si>
  <si>
    <t>Enter exchange rate</t>
  </si>
  <si>
    <t xml:space="preserve">Remark:  Round trip airfare. </t>
  </si>
  <si>
    <t>Enter conversion rate</t>
  </si>
  <si>
    <t>Conversion</t>
  </si>
  <si>
    <t>Total Source 1</t>
  </si>
  <si>
    <t>Total Source 2</t>
  </si>
  <si>
    <t>A5 sprial bound notebooks - Source 1</t>
  </si>
  <si>
    <t>Enter Conversion Rate</t>
  </si>
  <si>
    <t>Investigation</t>
  </si>
  <si>
    <t xml:space="preserve">War Room </t>
  </si>
  <si>
    <t xml:space="preserve">Telecom </t>
  </si>
  <si>
    <t xml:space="preserve">Visa </t>
  </si>
  <si>
    <t>Meals</t>
  </si>
  <si>
    <t xml:space="preserve">Lodging </t>
  </si>
  <si>
    <t>Total  B</t>
  </si>
  <si>
    <t>Total C = A+B</t>
  </si>
  <si>
    <t>C = Total (Converted Currency) (A+B)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</si>
</sst>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(* #,##0.00_);_(* \(#,##0.00\);_(* &quot;-&quot;??_);_(@_)"/>
  </numFmts>
  <fonts count="14" x14ac:knownFonts="1">
    <font>
      <sz val="10"/>
      <name val="Arial"/>
    </font>
    <font>
      <sz val="8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u/>
      <sz val="10"/>
      <color indexed="12"/>
      <name val="Arial"/>
      <family val="2"/>
    </font>
    <font>
      <i/>
      <sz val="8"/>
      <color indexed="48"/>
      <name val="Arial"/>
      <family val="2"/>
    </font>
    <font>
      <sz val="10"/>
      <name val="Arial"/>
      <family val="2"/>
    </font>
    <font>
      <b/>
      <i/>
      <sz val="10"/>
      <color indexed="10"/>
      <name val="Arial"/>
      <family val="2"/>
    </font>
    <font>
      <b/>
      <u/>
      <sz val="10"/>
      <name val="Arial"/>
      <family val="2"/>
    </font>
    <font>
      <b/>
      <sz val="10"/>
      <color indexed="10"/>
      <name val="Arial"/>
      <family val="2"/>
    </font>
    <font>
      <sz val="10"/>
      <color indexed="10"/>
      <name val="Arial"/>
      <family val="2"/>
    </font>
    <font>
      <sz val="10"/>
      <name val="Arial"/>
    </font>
    <font>
      <sz val="10"/>
      <color rgb="FFFF0000"/>
      <name val="Arial"/>
    </font>
    <font>
      <u/>
      <sz val="10"/>
      <color theme="11"/>
      <name val="Arial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</fills>
  <borders count="51">
    <border>
      <left/>
      <right/>
      <top/>
      <bottom/>
      <diagonal/>
    </border>
    <border>
      <left/>
      <right/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hair">
        <color auto="1"/>
      </top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 style="thin">
        <color auto="1"/>
      </right>
      <top style="hair">
        <color auto="1"/>
      </top>
      <bottom/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medium">
        <color auto="1"/>
      </right>
      <top style="hair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hair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hair">
        <color auto="1"/>
      </bottom>
      <diagonal/>
    </border>
    <border>
      <left style="medium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medium">
        <color auto="1"/>
      </right>
      <top style="hair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hair">
        <color auto="1"/>
      </top>
      <bottom/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thin">
        <color auto="1"/>
      </right>
      <top/>
      <bottom style="double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/>
      <diagonal/>
    </border>
  </borders>
  <cellStyleXfs count="13">
    <xf numFmtId="0" fontId="0" fillId="0" borderId="0"/>
    <xf numFmtId="0" fontId="4" fillId="0" borderId="0" applyNumberFormat="0" applyFill="0" applyBorder="0" applyAlignment="0" applyProtection="0">
      <alignment vertical="top"/>
      <protection locked="0"/>
    </xf>
    <xf numFmtId="43" fontId="11" fillId="0" borderId="0" applyFon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</cellStyleXfs>
  <cellXfs count="222">
    <xf numFmtId="0" fontId="0" fillId="0" borderId="0" xfId="0"/>
    <xf numFmtId="0" fontId="2" fillId="0" borderId="0" xfId="0" applyFont="1"/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/>
    <xf numFmtId="3" fontId="2" fillId="0" borderId="0" xfId="0" applyNumberFormat="1" applyFont="1"/>
    <xf numFmtId="3" fontId="2" fillId="0" borderId="0" xfId="0" applyNumberFormat="1" applyFont="1" applyAlignment="1">
      <alignment horizontal="center"/>
    </xf>
    <xf numFmtId="0" fontId="2" fillId="0" borderId="0" xfId="0" applyFont="1" applyAlignment="1">
      <alignment horizontal="left"/>
    </xf>
    <xf numFmtId="0" fontId="0" fillId="0" borderId="1" xfId="0" applyBorder="1"/>
    <xf numFmtId="0" fontId="2" fillId="0" borderId="0" xfId="0" applyFont="1" applyAlignment="1">
      <alignment horizontal="center" vertical="center"/>
    </xf>
    <xf numFmtId="0" fontId="0" fillId="0" borderId="2" xfId="0" applyBorder="1" applyAlignment="1">
      <alignment horizontal="center"/>
    </xf>
    <xf numFmtId="0" fontId="0" fillId="0" borderId="3" xfId="0" applyBorder="1"/>
    <xf numFmtId="3" fontId="2" fillId="2" borderId="4" xfId="0" applyNumberFormat="1" applyFont="1" applyFill="1" applyBorder="1"/>
    <xf numFmtId="0" fontId="0" fillId="0" borderId="5" xfId="0" applyBorder="1" applyAlignment="1">
      <alignment horizontal="left"/>
    </xf>
    <xf numFmtId="0" fontId="0" fillId="0" borderId="0" xfId="0" applyAlignment="1">
      <alignment horizontal="center" vertical="center"/>
    </xf>
    <xf numFmtId="0" fontId="5" fillId="0" borderId="0" xfId="0" applyFont="1" applyAlignment="1">
      <alignment horizontal="center"/>
    </xf>
    <xf numFmtId="4" fontId="0" fillId="0" borderId="2" xfId="0" applyNumberFormat="1" applyBorder="1"/>
    <xf numFmtId="0" fontId="0" fillId="0" borderId="6" xfId="0" applyBorder="1"/>
    <xf numFmtId="0" fontId="0" fillId="0" borderId="7" xfId="0" applyBorder="1" applyAlignment="1">
      <alignment horizontal="center"/>
    </xf>
    <xf numFmtId="0" fontId="2" fillId="2" borderId="8" xfId="0" applyFont="1" applyFill="1" applyBorder="1" applyAlignment="1">
      <alignment horizontal="center"/>
    </xf>
    <xf numFmtId="3" fontId="2" fillId="0" borderId="0" xfId="0" applyNumberFormat="1" applyFont="1" applyBorder="1"/>
    <xf numFmtId="3" fontId="2" fillId="0" borderId="9" xfId="0" applyNumberFormat="1" applyFont="1" applyBorder="1" applyAlignment="1">
      <alignment horizontal="center" vertical="center"/>
    </xf>
    <xf numFmtId="3" fontId="2" fillId="0" borderId="10" xfId="0" applyNumberFormat="1" applyFont="1" applyBorder="1" applyAlignment="1">
      <alignment horizontal="center" vertical="center"/>
    </xf>
    <xf numFmtId="3" fontId="2" fillId="0" borderId="11" xfId="0" applyNumberFormat="1" applyFont="1" applyBorder="1" applyAlignment="1">
      <alignment horizontal="center" vertical="center"/>
    </xf>
    <xf numFmtId="3" fontId="2" fillId="0" borderId="13" xfId="0" applyNumberFormat="1" applyFont="1" applyBorder="1" applyAlignment="1">
      <alignment horizontal="center" vertical="center"/>
    </xf>
    <xf numFmtId="3" fontId="2" fillId="0" borderId="14" xfId="0" applyNumberFormat="1" applyFont="1" applyBorder="1" applyAlignment="1">
      <alignment horizontal="center" vertical="center"/>
    </xf>
    <xf numFmtId="0" fontId="2" fillId="2" borderId="15" xfId="0" applyFont="1" applyFill="1" applyBorder="1" applyAlignment="1">
      <alignment horizontal="left"/>
    </xf>
    <xf numFmtId="3" fontId="2" fillId="0" borderId="16" xfId="0" applyNumberFormat="1" applyFont="1" applyFill="1" applyBorder="1" applyAlignment="1">
      <alignment horizontal="center"/>
    </xf>
    <xf numFmtId="3" fontId="6" fillId="0" borderId="17" xfId="0" applyNumberFormat="1" applyFont="1" applyFill="1" applyBorder="1" applyAlignment="1">
      <alignment horizontal="center"/>
    </xf>
    <xf numFmtId="4" fontId="6" fillId="0" borderId="17" xfId="0" applyNumberFormat="1" applyFont="1" applyFill="1" applyBorder="1" applyAlignment="1">
      <alignment horizontal="right" indent="1"/>
    </xf>
    <xf numFmtId="4" fontId="6" fillId="0" borderId="18" xfId="0" applyNumberFormat="1" applyFont="1" applyFill="1" applyBorder="1" applyAlignment="1">
      <alignment horizontal="right" indent="1"/>
    </xf>
    <xf numFmtId="4" fontId="2" fillId="2" borderId="4" xfId="0" applyNumberFormat="1" applyFont="1" applyFill="1" applyBorder="1" applyAlignment="1">
      <alignment horizontal="right" indent="1"/>
    </xf>
    <xf numFmtId="4" fontId="2" fillId="2" borderId="19" xfId="0" applyNumberFormat="1" applyFont="1" applyFill="1" applyBorder="1" applyAlignment="1">
      <alignment horizontal="right" indent="1"/>
    </xf>
    <xf numFmtId="0" fontId="3" fillId="0" borderId="0" xfId="0" applyFont="1"/>
    <xf numFmtId="4" fontId="2" fillId="0" borderId="0" xfId="0" applyNumberFormat="1" applyFont="1"/>
    <xf numFmtId="0" fontId="6" fillId="0" borderId="0" xfId="0" applyFont="1"/>
    <xf numFmtId="0" fontId="6" fillId="0" borderId="1" xfId="0" applyFont="1" applyBorder="1"/>
    <xf numFmtId="3" fontId="4" fillId="0" borderId="0" xfId="1" applyNumberFormat="1" applyAlignment="1" applyProtection="1">
      <alignment horizontal="right"/>
    </xf>
    <xf numFmtId="0" fontId="0" fillId="0" borderId="0" xfId="0" applyFill="1"/>
    <xf numFmtId="4" fontId="2" fillId="0" borderId="0" xfId="0" applyNumberFormat="1" applyFont="1" applyFill="1" applyBorder="1" applyAlignment="1">
      <alignment horizontal="right" indent="1"/>
    </xf>
    <xf numFmtId="0" fontId="7" fillId="0" borderId="0" xfId="0" applyFont="1"/>
    <xf numFmtId="4" fontId="0" fillId="0" borderId="0" xfId="0" applyNumberFormat="1" applyAlignment="1">
      <alignment horizontal="right" indent="10"/>
    </xf>
    <xf numFmtId="3" fontId="2" fillId="0" borderId="0" xfId="0" applyNumberFormat="1" applyFont="1" applyBorder="1" applyAlignment="1">
      <alignment horizontal="center"/>
    </xf>
    <xf numFmtId="3" fontId="2" fillId="0" borderId="0" xfId="0" applyNumberFormat="1" applyFont="1" applyBorder="1" applyAlignment="1">
      <alignment horizontal="center" vertical="center"/>
    </xf>
    <xf numFmtId="3" fontId="2" fillId="0" borderId="0" xfId="0" applyNumberFormat="1" applyFont="1" applyFill="1" applyBorder="1" applyAlignment="1">
      <alignment horizontal="center"/>
    </xf>
    <xf numFmtId="4" fontId="6" fillId="0" borderId="0" xfId="0" applyNumberFormat="1" applyFont="1" applyFill="1" applyBorder="1" applyAlignment="1">
      <alignment horizontal="right" indent="1"/>
    </xf>
    <xf numFmtId="3" fontId="4" fillId="0" borderId="0" xfId="1" applyNumberFormat="1" applyBorder="1" applyAlignment="1" applyProtection="1">
      <alignment horizontal="right"/>
    </xf>
    <xf numFmtId="4" fontId="2" fillId="0" borderId="0" xfId="0" applyNumberFormat="1" applyFont="1" applyBorder="1"/>
    <xf numFmtId="3" fontId="2" fillId="0" borderId="20" xfId="0" applyNumberFormat="1" applyFont="1" applyFill="1" applyBorder="1" applyAlignment="1">
      <alignment horizontal="center"/>
    </xf>
    <xf numFmtId="0" fontId="0" fillId="0" borderId="21" xfId="0" applyBorder="1"/>
    <xf numFmtId="0" fontId="0" fillId="0" borderId="22" xfId="0" applyBorder="1"/>
    <xf numFmtId="0" fontId="0" fillId="0" borderId="23" xfId="0" applyBorder="1"/>
    <xf numFmtId="0" fontId="2" fillId="2" borderId="24" xfId="0" applyFont="1" applyFill="1" applyBorder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Fill="1" applyBorder="1"/>
    <xf numFmtId="0" fontId="9" fillId="0" borderId="10" xfId="0" applyFont="1" applyBorder="1" applyAlignment="1">
      <alignment horizontal="center" vertical="center"/>
    </xf>
    <xf numFmtId="0" fontId="9" fillId="0" borderId="14" xfId="0" applyFont="1" applyBorder="1" applyAlignment="1">
      <alignment horizontal="center" vertical="center"/>
    </xf>
    <xf numFmtId="4" fontId="10" fillId="0" borderId="25" xfId="0" applyNumberFormat="1" applyFont="1" applyBorder="1" applyAlignment="1">
      <alignment horizontal="right" indent="1"/>
    </xf>
    <xf numFmtId="4" fontId="10" fillId="0" borderId="26" xfId="0" applyNumberFormat="1" applyFont="1" applyBorder="1" applyAlignment="1">
      <alignment horizontal="right" indent="1"/>
    </xf>
    <xf numFmtId="4" fontId="10" fillId="0" borderId="27" xfId="0" applyNumberFormat="1" applyFont="1" applyBorder="1" applyAlignment="1">
      <alignment horizontal="right" indent="1"/>
    </xf>
    <xf numFmtId="4" fontId="9" fillId="2" borderId="28" xfId="0" applyNumberFormat="1" applyFont="1" applyFill="1" applyBorder="1" applyAlignment="1">
      <alignment horizontal="right" indent="1"/>
    </xf>
    <xf numFmtId="4" fontId="2" fillId="3" borderId="4" xfId="0" applyNumberFormat="1" applyFont="1" applyFill="1" applyBorder="1" applyAlignment="1">
      <alignment vertical="center"/>
    </xf>
    <xf numFmtId="0" fontId="9" fillId="0" borderId="0" xfId="0" applyFont="1"/>
    <xf numFmtId="0" fontId="0" fillId="0" borderId="29" xfId="0" applyBorder="1"/>
    <xf numFmtId="49" fontId="0" fillId="0" borderId="21" xfId="0" applyNumberFormat="1" applyBorder="1"/>
    <xf numFmtId="49" fontId="0" fillId="0" borderId="22" xfId="0" applyNumberFormat="1" applyBorder="1"/>
    <xf numFmtId="49" fontId="0" fillId="0" borderId="29" xfId="0" applyNumberFormat="1" applyBorder="1"/>
    <xf numFmtId="4" fontId="2" fillId="4" borderId="4" xfId="0" applyNumberFormat="1" applyFont="1" applyFill="1" applyBorder="1" applyAlignment="1">
      <alignment vertical="center"/>
    </xf>
    <xf numFmtId="0" fontId="6" fillId="0" borderId="0" xfId="0" applyFont="1" applyAlignment="1">
      <alignment horizontal="center"/>
    </xf>
    <xf numFmtId="0" fontId="6" fillId="0" borderId="30" xfId="0" applyFont="1" applyBorder="1"/>
    <xf numFmtId="0" fontId="2" fillId="0" borderId="0" xfId="0" applyFont="1" applyFill="1" applyBorder="1" applyAlignment="1">
      <alignment horizontal="center" vertical="center"/>
    </xf>
    <xf numFmtId="4" fontId="2" fillId="0" borderId="0" xfId="0" applyNumberFormat="1" applyFont="1" applyFill="1" applyBorder="1" applyAlignment="1">
      <alignment vertical="center"/>
    </xf>
    <xf numFmtId="0" fontId="2" fillId="0" borderId="0" xfId="0" applyFont="1" applyAlignment="1">
      <alignment horizontal="center"/>
    </xf>
    <xf numFmtId="4" fontId="10" fillId="0" borderId="18" xfId="0" applyNumberFormat="1" applyFont="1" applyBorder="1" applyAlignment="1">
      <alignment horizontal="right" indent="1"/>
    </xf>
    <xf numFmtId="0" fontId="0" fillId="0" borderId="0" xfId="0" applyAlignment="1">
      <alignment wrapText="1"/>
    </xf>
    <xf numFmtId="0" fontId="2" fillId="0" borderId="0" xfId="0" applyFont="1" applyAlignment="1">
      <alignment horizontal="center" wrapText="1"/>
    </xf>
    <xf numFmtId="0" fontId="6" fillId="0" borderId="0" xfId="0" applyFont="1" applyAlignment="1">
      <alignment horizontal="center" wrapText="1"/>
    </xf>
    <xf numFmtId="0" fontId="5" fillId="0" borderId="0" xfId="0" applyFont="1" applyAlignment="1">
      <alignment horizontal="center" wrapText="1"/>
    </xf>
    <xf numFmtId="4" fontId="0" fillId="0" borderId="2" xfId="0" applyNumberFormat="1" applyBorder="1" applyAlignment="1">
      <alignment wrapText="1"/>
    </xf>
    <xf numFmtId="4" fontId="2" fillId="0" borderId="0" xfId="0" applyNumberFormat="1" applyFont="1" applyFill="1" applyBorder="1" applyAlignment="1">
      <alignment vertical="center" wrapText="1"/>
    </xf>
    <xf numFmtId="4" fontId="2" fillId="3" borderId="4" xfId="0" applyNumberFormat="1" applyFont="1" applyFill="1" applyBorder="1" applyAlignment="1">
      <alignment vertical="center" wrapText="1"/>
    </xf>
    <xf numFmtId="3" fontId="2" fillId="0" borderId="0" xfId="0" applyNumberFormat="1" applyFont="1" applyAlignment="1">
      <alignment wrapText="1"/>
    </xf>
    <xf numFmtId="3" fontId="2" fillId="0" borderId="0" xfId="0" applyNumberFormat="1" applyFont="1" applyAlignment="1">
      <alignment horizontal="center" wrapText="1"/>
    </xf>
    <xf numFmtId="3" fontId="2" fillId="0" borderId="10" xfId="0" applyNumberFormat="1" applyFont="1" applyBorder="1" applyAlignment="1">
      <alignment horizontal="center" vertical="center" wrapText="1"/>
    </xf>
    <xf numFmtId="3" fontId="2" fillId="0" borderId="12" xfId="0" applyNumberFormat="1" applyFont="1" applyBorder="1" applyAlignment="1">
      <alignment horizontal="center" vertical="center" wrapText="1"/>
    </xf>
    <xf numFmtId="3" fontId="2" fillId="0" borderId="14" xfId="0" applyNumberFormat="1" applyFont="1" applyBorder="1" applyAlignment="1">
      <alignment horizontal="center" vertical="center" wrapText="1"/>
    </xf>
    <xf numFmtId="3" fontId="2" fillId="0" borderId="20" xfId="0" applyNumberFormat="1" applyFont="1" applyFill="1" applyBorder="1" applyAlignment="1">
      <alignment horizontal="center" wrapText="1"/>
    </xf>
    <xf numFmtId="4" fontId="6" fillId="0" borderId="18" xfId="0" applyNumberFormat="1" applyFont="1" applyFill="1" applyBorder="1" applyAlignment="1">
      <alignment horizontal="right" wrapText="1"/>
    </xf>
    <xf numFmtId="4" fontId="2" fillId="2" borderId="19" xfId="0" applyNumberFormat="1" applyFont="1" applyFill="1" applyBorder="1" applyAlignment="1">
      <alignment horizontal="right" wrapText="1"/>
    </xf>
    <xf numFmtId="3" fontId="4" fillId="0" borderId="0" xfId="1" applyNumberFormat="1" applyAlignment="1" applyProtection="1">
      <alignment horizontal="right" wrapText="1"/>
    </xf>
    <xf numFmtId="4" fontId="2" fillId="0" borderId="0" xfId="0" applyNumberFormat="1" applyFont="1" applyAlignment="1">
      <alignment wrapText="1"/>
    </xf>
    <xf numFmtId="0" fontId="9" fillId="0" borderId="12" xfId="0" applyFont="1" applyBorder="1" applyAlignment="1">
      <alignment horizontal="center" wrapText="1"/>
    </xf>
    <xf numFmtId="4" fontId="10" fillId="0" borderId="26" xfId="0" applyNumberFormat="1" applyFont="1" applyBorder="1" applyAlignment="1">
      <alignment horizontal="right" wrapText="1"/>
    </xf>
    <xf numFmtId="0" fontId="9" fillId="0" borderId="10" xfId="0" applyFont="1" applyBorder="1" applyAlignment="1">
      <alignment vertical="center" wrapText="1"/>
    </xf>
    <xf numFmtId="0" fontId="9" fillId="0" borderId="12" xfId="0" applyFont="1" applyBorder="1" applyAlignment="1">
      <alignment wrapText="1"/>
    </xf>
    <xf numFmtId="0" fontId="9" fillId="0" borderId="14" xfId="0" applyFont="1" applyBorder="1" applyAlignment="1">
      <alignment vertical="center" wrapText="1"/>
    </xf>
    <xf numFmtId="4" fontId="10" fillId="0" borderId="25" xfId="0" applyNumberFormat="1" applyFont="1" applyBorder="1" applyAlignment="1">
      <alignment wrapText="1"/>
    </xf>
    <xf numFmtId="4" fontId="10" fillId="0" borderId="26" xfId="0" applyNumberFormat="1" applyFont="1" applyBorder="1" applyAlignment="1"/>
    <xf numFmtId="4" fontId="10" fillId="0" borderId="26" xfId="0" applyNumberFormat="1" applyFont="1" applyBorder="1" applyAlignment="1">
      <alignment wrapText="1"/>
    </xf>
    <xf numFmtId="4" fontId="10" fillId="0" borderId="27" xfId="0" applyNumberFormat="1" applyFont="1" applyBorder="1" applyAlignment="1">
      <alignment wrapText="1"/>
    </xf>
    <xf numFmtId="49" fontId="6" fillId="0" borderId="22" xfId="0" applyNumberFormat="1" applyFont="1" applyBorder="1"/>
    <xf numFmtId="4" fontId="9" fillId="2" borderId="28" xfId="0" applyNumberFormat="1" applyFont="1" applyFill="1" applyBorder="1" applyAlignment="1"/>
    <xf numFmtId="0" fontId="0" fillId="0" borderId="0" xfId="0" applyAlignment="1"/>
    <xf numFmtId="0" fontId="9" fillId="0" borderId="10" xfId="0" applyFont="1" applyBorder="1" applyAlignment="1">
      <alignment vertical="center"/>
    </xf>
    <xf numFmtId="0" fontId="9" fillId="0" borderId="14" xfId="0" applyFont="1" applyBorder="1" applyAlignment="1">
      <alignment vertical="center"/>
    </xf>
    <xf numFmtId="4" fontId="10" fillId="0" borderId="25" xfId="0" applyNumberFormat="1" applyFont="1" applyBorder="1" applyAlignment="1"/>
    <xf numFmtId="4" fontId="10" fillId="0" borderId="27" xfId="0" applyNumberFormat="1" applyFont="1" applyBorder="1" applyAlignment="1"/>
    <xf numFmtId="0" fontId="6" fillId="0" borderId="0" xfId="0" applyFont="1" applyBorder="1"/>
    <xf numFmtId="4" fontId="6" fillId="6" borderId="18" xfId="0" applyNumberFormat="1" applyFont="1" applyFill="1" applyBorder="1" applyAlignment="1">
      <alignment horizontal="right" wrapText="1"/>
    </xf>
    <xf numFmtId="0" fontId="6" fillId="0" borderId="5" xfId="0" applyFont="1" applyBorder="1" applyAlignment="1">
      <alignment horizontal="left"/>
    </xf>
    <xf numFmtId="0" fontId="2" fillId="0" borderId="0" xfId="0" applyFont="1" applyFill="1"/>
    <xf numFmtId="3" fontId="2" fillId="0" borderId="0" xfId="0" applyNumberFormat="1" applyFont="1" applyFill="1"/>
    <xf numFmtId="3" fontId="2" fillId="0" borderId="0" xfId="0" applyNumberFormat="1" applyFont="1" applyFill="1" applyBorder="1"/>
    <xf numFmtId="0" fontId="0" fillId="0" borderId="0" xfId="0" applyFill="1" applyBorder="1"/>
    <xf numFmtId="3" fontId="2" fillId="0" borderId="0" xfId="0" applyNumberFormat="1" applyFont="1" applyFill="1" applyAlignment="1">
      <alignment horizontal="center"/>
    </xf>
    <xf numFmtId="3" fontId="2" fillId="0" borderId="9" xfId="0" applyNumberFormat="1" applyFont="1" applyFill="1" applyBorder="1" applyAlignment="1">
      <alignment horizontal="center" vertical="center"/>
    </xf>
    <xf numFmtId="3" fontId="2" fillId="0" borderId="10" xfId="0" applyNumberFormat="1" applyFont="1" applyFill="1" applyBorder="1" applyAlignment="1">
      <alignment horizontal="center" vertical="center"/>
    </xf>
    <xf numFmtId="3" fontId="2" fillId="0" borderId="0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3" fontId="2" fillId="0" borderId="11" xfId="0" applyNumberFormat="1" applyFont="1" applyFill="1" applyBorder="1" applyAlignment="1">
      <alignment horizontal="center" vertical="center"/>
    </xf>
    <xf numFmtId="3" fontId="2" fillId="0" borderId="12" xfId="0" applyNumberFormat="1" applyFont="1" applyFill="1" applyBorder="1" applyAlignment="1">
      <alignment horizontal="center" vertical="center" wrapText="1"/>
    </xf>
    <xf numFmtId="0" fontId="9" fillId="0" borderId="12" xfId="0" applyFont="1" applyFill="1" applyBorder="1" applyAlignment="1">
      <alignment horizontal="center" wrapText="1"/>
    </xf>
    <xf numFmtId="0" fontId="9" fillId="0" borderId="12" xfId="0" applyFont="1" applyFill="1" applyBorder="1" applyAlignment="1">
      <alignment wrapText="1"/>
    </xf>
    <xf numFmtId="3" fontId="2" fillId="0" borderId="13" xfId="0" applyNumberFormat="1" applyFont="1" applyFill="1" applyBorder="1" applyAlignment="1">
      <alignment horizontal="center" vertical="center"/>
    </xf>
    <xf numFmtId="3" fontId="2" fillId="0" borderId="14" xfId="0" applyNumberFormat="1" applyFont="1" applyFill="1" applyBorder="1" applyAlignment="1">
      <alignment horizontal="center" vertical="center"/>
    </xf>
    <xf numFmtId="0" fontId="9" fillId="0" borderId="14" xfId="0" applyFont="1" applyFill="1" applyBorder="1" applyAlignment="1">
      <alignment horizontal="center" vertical="center"/>
    </xf>
    <xf numFmtId="0" fontId="0" fillId="0" borderId="6" xfId="0" applyFill="1" applyBorder="1"/>
    <xf numFmtId="0" fontId="0" fillId="0" borderId="0" xfId="0" applyFill="1" applyBorder="1" applyAlignment="1">
      <alignment horizontal="center"/>
    </xf>
    <xf numFmtId="0" fontId="0" fillId="0" borderId="21" xfId="0" applyFill="1" applyBorder="1"/>
    <xf numFmtId="4" fontId="10" fillId="0" borderId="25" xfId="0" applyNumberFormat="1" applyFont="1" applyFill="1" applyBorder="1" applyAlignment="1">
      <alignment horizontal="right" indent="1"/>
    </xf>
    <xf numFmtId="0" fontId="0" fillId="0" borderId="7" xfId="0" applyFill="1" applyBorder="1" applyAlignment="1">
      <alignment horizontal="center"/>
    </xf>
    <xf numFmtId="0" fontId="0" fillId="0" borderId="5" xfId="0" applyFill="1" applyBorder="1" applyAlignment="1">
      <alignment horizontal="left"/>
    </xf>
    <xf numFmtId="4" fontId="10" fillId="0" borderId="26" xfId="0" applyNumberFormat="1" applyFont="1" applyFill="1" applyBorder="1" applyAlignment="1">
      <alignment horizontal="right" indent="1"/>
    </xf>
    <xf numFmtId="0" fontId="0" fillId="0" borderId="29" xfId="0" applyFill="1" applyBorder="1"/>
    <xf numFmtId="0" fontId="0" fillId="0" borderId="2" xfId="0" applyFill="1" applyBorder="1"/>
    <xf numFmtId="0" fontId="0" fillId="0" borderId="2" xfId="0" applyFill="1" applyBorder="1" applyAlignment="1">
      <alignment horizontal="center"/>
    </xf>
    <xf numFmtId="43" fontId="11" fillId="0" borderId="2" xfId="2" applyFill="1" applyBorder="1"/>
    <xf numFmtId="0" fontId="6" fillId="0" borderId="2" xfId="0" applyFont="1" applyFill="1" applyBorder="1"/>
    <xf numFmtId="0" fontId="0" fillId="0" borderId="2" xfId="0" applyFill="1" applyBorder="1" applyAlignment="1">
      <alignment wrapText="1"/>
    </xf>
    <xf numFmtId="43" fontId="11" fillId="0" borderId="2" xfId="2" applyFill="1" applyBorder="1" applyAlignment="1">
      <alignment horizontal="center"/>
    </xf>
    <xf numFmtId="2" fontId="0" fillId="0" borderId="2" xfId="0" applyNumberFormat="1" applyFill="1" applyBorder="1"/>
    <xf numFmtId="43" fontId="2" fillId="0" borderId="2" xfId="2" applyFont="1" applyFill="1" applyBorder="1"/>
    <xf numFmtId="4" fontId="2" fillId="0" borderId="2" xfId="2" applyNumberFormat="1" applyFont="1" applyFill="1" applyBorder="1"/>
    <xf numFmtId="0" fontId="6" fillId="0" borderId="2" xfId="0" applyFont="1" applyFill="1" applyBorder="1" applyAlignment="1">
      <alignment horizontal="center"/>
    </xf>
    <xf numFmtId="43" fontId="6" fillId="0" borderId="2" xfId="2" applyFont="1" applyFill="1" applyBorder="1" applyAlignment="1">
      <alignment horizontal="center"/>
    </xf>
    <xf numFmtId="0" fontId="2" fillId="0" borderId="8" xfId="0" applyFont="1" applyFill="1" applyBorder="1" applyAlignment="1">
      <alignment horizontal="center"/>
    </xf>
    <xf numFmtId="0" fontId="2" fillId="0" borderId="15" xfId="0" applyFont="1" applyFill="1" applyBorder="1" applyAlignment="1">
      <alignment horizontal="left"/>
    </xf>
    <xf numFmtId="3" fontId="2" fillId="0" borderId="4" xfId="0" applyNumberFormat="1" applyFont="1" applyFill="1" applyBorder="1"/>
    <xf numFmtId="4" fontId="2" fillId="0" borderId="4" xfId="0" applyNumberFormat="1" applyFont="1" applyFill="1" applyBorder="1" applyAlignment="1">
      <alignment horizontal="right" indent="1"/>
    </xf>
    <xf numFmtId="4" fontId="2" fillId="0" borderId="19" xfId="0" applyNumberFormat="1" applyFont="1" applyFill="1" applyBorder="1" applyAlignment="1">
      <alignment horizontal="right" indent="1"/>
    </xf>
    <xf numFmtId="0" fontId="2" fillId="0" borderId="24" xfId="0" applyFont="1" applyFill="1" applyBorder="1"/>
    <xf numFmtId="4" fontId="9" fillId="0" borderId="28" xfId="0" applyNumberFormat="1" applyFont="1" applyFill="1" applyBorder="1" applyAlignment="1">
      <alignment horizontal="right" indent="1"/>
    </xf>
    <xf numFmtId="0" fontId="6" fillId="0" borderId="0" xfId="0" applyFont="1" applyFill="1"/>
    <xf numFmtId="3" fontId="4" fillId="0" borderId="0" xfId="1" applyNumberFormat="1" applyFill="1" applyAlignment="1" applyProtection="1">
      <alignment horizontal="right"/>
    </xf>
    <xf numFmtId="3" fontId="4" fillId="0" borderId="0" xfId="1" applyNumberFormat="1" applyFill="1" applyBorder="1" applyAlignment="1" applyProtection="1">
      <alignment horizontal="right"/>
    </xf>
    <xf numFmtId="4" fontId="2" fillId="0" borderId="0" xfId="0" applyNumberFormat="1" applyFont="1" applyFill="1"/>
    <xf numFmtId="4" fontId="2" fillId="0" borderId="0" xfId="0" applyNumberFormat="1" applyFont="1" applyFill="1" applyBorder="1"/>
    <xf numFmtId="4" fontId="6" fillId="0" borderId="47" xfId="0" applyNumberFormat="1" applyFont="1" applyFill="1" applyBorder="1" applyAlignment="1">
      <alignment horizontal="right" indent="1"/>
    </xf>
    <xf numFmtId="4" fontId="6" fillId="0" borderId="5" xfId="0" applyNumberFormat="1" applyFont="1" applyFill="1" applyBorder="1" applyAlignment="1">
      <alignment horizontal="right" indent="1"/>
    </xf>
    <xf numFmtId="0" fontId="0" fillId="7" borderId="7" xfId="0" applyFill="1" applyBorder="1" applyAlignment="1">
      <alignment horizontal="center"/>
    </xf>
    <xf numFmtId="0" fontId="0" fillId="7" borderId="5" xfId="0" applyFill="1" applyBorder="1" applyAlignment="1">
      <alignment horizontal="left"/>
    </xf>
    <xf numFmtId="3" fontId="6" fillId="7" borderId="17" xfId="0" applyNumberFormat="1" applyFont="1" applyFill="1" applyBorder="1" applyAlignment="1">
      <alignment horizontal="center"/>
    </xf>
    <xf numFmtId="4" fontId="6" fillId="7" borderId="17" xfId="0" applyNumberFormat="1" applyFont="1" applyFill="1" applyBorder="1" applyAlignment="1">
      <alignment horizontal="right" indent="1"/>
    </xf>
    <xf numFmtId="4" fontId="6" fillId="7" borderId="18" xfId="0" applyNumberFormat="1" applyFont="1" applyFill="1" applyBorder="1" applyAlignment="1">
      <alignment horizontal="right" indent="1"/>
    </xf>
    <xf numFmtId="4" fontId="6" fillId="7" borderId="0" xfId="0" applyNumberFormat="1" applyFont="1" applyFill="1" applyBorder="1" applyAlignment="1">
      <alignment horizontal="right" indent="1"/>
    </xf>
    <xf numFmtId="0" fontId="0" fillId="7" borderId="22" xfId="0" applyFill="1" applyBorder="1"/>
    <xf numFmtId="0" fontId="0" fillId="7" borderId="0" xfId="0" applyFill="1" applyBorder="1"/>
    <xf numFmtId="4" fontId="10" fillId="7" borderId="26" xfId="0" applyNumberFormat="1" applyFont="1" applyFill="1" applyBorder="1" applyAlignment="1">
      <alignment horizontal="right" indent="1"/>
    </xf>
    <xf numFmtId="0" fontId="0" fillId="7" borderId="48" xfId="0" applyFill="1" applyBorder="1" applyAlignment="1">
      <alignment wrapText="1"/>
    </xf>
    <xf numFmtId="0" fontId="6" fillId="7" borderId="48" xfId="0" applyFont="1" applyFill="1" applyBorder="1" applyAlignment="1">
      <alignment wrapText="1"/>
    </xf>
    <xf numFmtId="0" fontId="0" fillId="7" borderId="48" xfId="0" applyFill="1" applyBorder="1" applyAlignment="1">
      <alignment horizontal="center" wrapText="1"/>
    </xf>
    <xf numFmtId="0" fontId="0" fillId="7" borderId="29" xfId="0" applyFill="1" applyBorder="1"/>
    <xf numFmtId="0" fontId="0" fillId="7" borderId="2" xfId="0" applyFill="1" applyBorder="1"/>
    <xf numFmtId="0" fontId="6" fillId="7" borderId="2" xfId="0" applyFont="1" applyFill="1" applyBorder="1"/>
    <xf numFmtId="0" fontId="0" fillId="7" borderId="2" xfId="0" applyFill="1" applyBorder="1" applyAlignment="1">
      <alignment horizontal="center"/>
    </xf>
    <xf numFmtId="43" fontId="11" fillId="7" borderId="2" xfId="2" applyFill="1" applyBorder="1"/>
    <xf numFmtId="4" fontId="11" fillId="7" borderId="2" xfId="2" applyNumberFormat="1" applyFill="1" applyBorder="1"/>
    <xf numFmtId="4" fontId="8" fillId="0" borderId="0" xfId="0" applyNumberFormat="1" applyFont="1" applyAlignment="1">
      <alignment horizontal="right" indent="10"/>
    </xf>
    <xf numFmtId="0" fontId="0" fillId="0" borderId="0" xfId="0" applyAlignment="1">
      <alignment horizontal="right" indent="11"/>
    </xf>
    <xf numFmtId="0" fontId="2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4" fontId="0" fillId="0" borderId="0" xfId="0" applyNumberFormat="1" applyAlignment="1">
      <alignment horizontal="right" indent="10"/>
    </xf>
    <xf numFmtId="2" fontId="0" fillId="0" borderId="0" xfId="0" applyNumberFormat="1" applyAlignment="1">
      <alignment horizontal="right" indent="10"/>
    </xf>
    <xf numFmtId="0" fontId="2" fillId="5" borderId="33" xfId="0" applyFont="1" applyFill="1" applyBorder="1" applyAlignment="1">
      <alignment horizontal="center" vertical="center" wrapText="1"/>
    </xf>
    <xf numFmtId="0" fontId="2" fillId="5" borderId="34" xfId="0" applyFont="1" applyFill="1" applyBorder="1" applyAlignment="1">
      <alignment horizontal="center" vertical="center" wrapText="1"/>
    </xf>
    <xf numFmtId="0" fontId="2" fillId="3" borderId="31" xfId="0" applyFont="1" applyFill="1" applyBorder="1" applyAlignment="1">
      <alignment horizontal="center" vertical="center"/>
    </xf>
    <xf numFmtId="0" fontId="2" fillId="3" borderId="15" xfId="0" applyFont="1" applyFill="1" applyBorder="1" applyAlignment="1">
      <alignment horizontal="center" vertical="center"/>
    </xf>
    <xf numFmtId="0" fontId="2" fillId="3" borderId="32" xfId="0" applyFont="1" applyFill="1" applyBorder="1" applyAlignment="1">
      <alignment horizontal="center" vertical="center"/>
    </xf>
    <xf numFmtId="0" fontId="2" fillId="5" borderId="35" xfId="0" applyFont="1" applyFill="1" applyBorder="1" applyAlignment="1">
      <alignment horizontal="center" vertical="center"/>
    </xf>
    <xf numFmtId="0" fontId="2" fillId="5" borderId="36" xfId="0" applyFont="1" applyFill="1" applyBorder="1" applyAlignment="1">
      <alignment horizontal="center" vertical="center"/>
    </xf>
    <xf numFmtId="0" fontId="2" fillId="5" borderId="37" xfId="0" applyFont="1" applyFill="1" applyBorder="1" applyAlignment="1">
      <alignment horizontal="center" vertical="center"/>
    </xf>
    <xf numFmtId="0" fontId="2" fillId="5" borderId="38" xfId="0" applyFont="1" applyFill="1" applyBorder="1" applyAlignment="1">
      <alignment horizontal="center" vertical="center"/>
    </xf>
    <xf numFmtId="0" fontId="2" fillId="5" borderId="39" xfId="0" applyFont="1" applyFill="1" applyBorder="1" applyAlignment="1">
      <alignment horizontal="center" vertical="center"/>
    </xf>
    <xf numFmtId="0" fontId="2" fillId="5" borderId="40" xfId="0" applyFont="1" applyFill="1" applyBorder="1" applyAlignment="1">
      <alignment horizontal="center" vertical="center"/>
    </xf>
    <xf numFmtId="0" fontId="2" fillId="4" borderId="31" xfId="0" applyFont="1" applyFill="1" applyBorder="1" applyAlignment="1">
      <alignment horizontal="center" vertical="center"/>
    </xf>
    <xf numFmtId="0" fontId="2" fillId="4" borderId="15" xfId="0" applyFont="1" applyFill="1" applyBorder="1" applyAlignment="1">
      <alignment horizontal="center" vertical="center"/>
    </xf>
    <xf numFmtId="0" fontId="2" fillId="4" borderId="32" xfId="0" applyFont="1" applyFill="1" applyBorder="1" applyAlignment="1">
      <alignment horizontal="center" vertical="center"/>
    </xf>
    <xf numFmtId="0" fontId="2" fillId="5" borderId="33" xfId="0" applyFont="1" applyFill="1" applyBorder="1" applyAlignment="1">
      <alignment horizontal="center" vertical="center"/>
    </xf>
    <xf numFmtId="0" fontId="2" fillId="5" borderId="34" xfId="0" applyFont="1" applyFill="1" applyBorder="1" applyAlignment="1">
      <alignment horizontal="center" vertical="center"/>
    </xf>
    <xf numFmtId="0" fontId="2" fillId="0" borderId="41" xfId="0" applyFont="1" applyBorder="1" applyAlignment="1">
      <alignment horizontal="center" vertical="center"/>
    </xf>
    <xf numFmtId="0" fontId="2" fillId="0" borderId="42" xfId="0" applyFont="1" applyBorder="1" applyAlignment="1">
      <alignment horizontal="center" vertical="center"/>
    </xf>
    <xf numFmtId="0" fontId="2" fillId="0" borderId="43" xfId="0" applyFont="1" applyBorder="1" applyAlignment="1">
      <alignment horizontal="center" vertical="center"/>
    </xf>
    <xf numFmtId="0" fontId="2" fillId="0" borderId="44" xfId="0" applyFont="1" applyBorder="1" applyAlignment="1">
      <alignment horizontal="center" vertical="center"/>
    </xf>
    <xf numFmtId="0" fontId="2" fillId="0" borderId="45" xfId="0" applyFont="1" applyBorder="1" applyAlignment="1">
      <alignment horizontal="center" vertical="center"/>
    </xf>
    <xf numFmtId="0" fontId="2" fillId="0" borderId="46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0" fontId="2" fillId="0" borderId="41" xfId="0" applyFont="1" applyFill="1" applyBorder="1" applyAlignment="1">
      <alignment horizontal="center" vertical="center"/>
    </xf>
    <xf numFmtId="0" fontId="2" fillId="0" borderId="42" xfId="0" applyFont="1" applyFill="1" applyBorder="1" applyAlignment="1">
      <alignment horizontal="center" vertical="center"/>
    </xf>
    <xf numFmtId="0" fontId="2" fillId="0" borderId="43" xfId="0" applyFont="1" applyFill="1" applyBorder="1" applyAlignment="1">
      <alignment horizontal="center" vertical="center"/>
    </xf>
    <xf numFmtId="0" fontId="2" fillId="0" borderId="44" xfId="0" applyFont="1" applyFill="1" applyBorder="1" applyAlignment="1">
      <alignment horizontal="center" vertical="center"/>
    </xf>
    <xf numFmtId="0" fontId="2" fillId="0" borderId="45" xfId="0" applyFont="1" applyFill="1" applyBorder="1" applyAlignment="1">
      <alignment horizontal="center" vertical="center"/>
    </xf>
    <xf numFmtId="0" fontId="2" fillId="0" borderId="46" xfId="0" applyFont="1" applyFill="1" applyBorder="1" applyAlignment="1">
      <alignment horizontal="center" vertical="center" wrapText="1"/>
    </xf>
    <xf numFmtId="0" fontId="2" fillId="0" borderId="22" xfId="0" applyFont="1" applyFill="1" applyBorder="1" applyAlignment="1">
      <alignment horizontal="center" vertical="center" wrapText="1"/>
    </xf>
    <xf numFmtId="0" fontId="2" fillId="0" borderId="23" xfId="0" applyFont="1" applyFill="1" applyBorder="1" applyAlignment="1">
      <alignment horizontal="center" vertical="center" wrapText="1"/>
    </xf>
    <xf numFmtId="0" fontId="0" fillId="0" borderId="0" xfId="0" applyFont="1" applyAlignment="1">
      <alignment horizontal="center"/>
    </xf>
    <xf numFmtId="0" fontId="12" fillId="0" borderId="0" xfId="0" applyFont="1"/>
    <xf numFmtId="3" fontId="2" fillId="0" borderId="49" xfId="0" applyNumberFormat="1" applyFont="1" applyBorder="1" applyAlignment="1">
      <alignment horizontal="center" vertical="center"/>
    </xf>
    <xf numFmtId="3" fontId="2" fillId="0" borderId="50" xfId="0" applyNumberFormat="1" applyFont="1" applyBorder="1" applyAlignment="1">
      <alignment horizontal="center" vertical="center" wrapText="1"/>
    </xf>
    <xf numFmtId="0" fontId="12" fillId="0" borderId="0" xfId="0" applyFont="1" applyFill="1"/>
  </cellXfs>
  <cellStyles count="13">
    <cellStyle name="Comma" xfId="2" builtinId="3"/>
    <cellStyle name="Followed Hyperlink" xfId="3" builtinId="9" hidden="1"/>
    <cellStyle name="Followed Hyperlink" xfId="4" builtinId="9" hidden="1"/>
    <cellStyle name="Followed Hyperlink" xfId="5" builtinId="9" hidden="1"/>
    <cellStyle name="Followed Hyperlink" xfId="6" builtinId="9" hidden="1"/>
    <cellStyle name="Followed Hyperlink" xfId="7" builtinId="9" hidden="1"/>
    <cellStyle name="Followed Hyperlink" xfId="8" builtinId="9" hidden="1"/>
    <cellStyle name="Followed Hyperlink" xfId="9" builtinId="9" hidden="1"/>
    <cellStyle name="Followed Hyperlink" xfId="10" builtinId="9" hidden="1"/>
    <cellStyle name="Followed Hyperlink" xfId="11" builtinId="9" hidden="1"/>
    <cellStyle name="Followed Hyperlink" xfId="12" builtinId="9" hidden="1"/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11" Type="http://schemas.openxmlformats.org/officeDocument/2006/relationships/worksheet" Target="worksheets/sheet11.xml"/><Relationship Id="rId12" Type="http://schemas.openxmlformats.org/officeDocument/2006/relationships/theme" Target="theme/theme1.xml"/><Relationship Id="rId13" Type="http://schemas.openxmlformats.org/officeDocument/2006/relationships/styles" Target="styles.xml"/><Relationship Id="rId14" Type="http://schemas.openxmlformats.org/officeDocument/2006/relationships/sharedStrings" Target="sharedStrings.xml"/><Relationship Id="rId1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worksheet" Target="worksheets/sheet9.xml"/><Relationship Id="rId10" Type="http://schemas.openxmlformats.org/officeDocument/2006/relationships/worksheet" Target="worksheets/sheet10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M48"/>
  <sheetViews>
    <sheetView showGridLines="0" workbookViewId="0">
      <selection activeCell="K47" sqref="K47"/>
    </sheetView>
  </sheetViews>
  <sheetFormatPr baseColWidth="10" defaultColWidth="8.83203125" defaultRowHeight="12" x14ac:dyDescent="0"/>
  <cols>
    <col min="1" max="1" width="4.6640625" customWidth="1"/>
    <col min="2" max="3" width="4.5" customWidth="1"/>
    <col min="4" max="4" width="4.83203125" customWidth="1"/>
    <col min="5" max="5" width="21.83203125" customWidth="1"/>
    <col min="6" max="6" width="2.5" customWidth="1"/>
    <col min="7" max="7" width="18.33203125" customWidth="1"/>
    <col min="8" max="8" width="1.6640625" customWidth="1"/>
    <col min="9" max="9" width="3.6640625" customWidth="1"/>
    <col min="10" max="10" width="4.5" customWidth="1"/>
    <col min="11" max="11" width="12.1640625" customWidth="1"/>
    <col min="12" max="12" width="15.5" style="74" customWidth="1"/>
    <col min="13" max="13" width="25.5" bestFit="1" customWidth="1"/>
  </cols>
  <sheetData>
    <row r="1" spans="1:13">
      <c r="A1" s="1"/>
      <c r="C1" s="5"/>
      <c r="D1" s="5"/>
      <c r="E1" s="5"/>
      <c r="F1" s="20"/>
    </row>
    <row r="2" spans="1:13">
      <c r="A2" s="181" t="s">
        <v>15</v>
      </c>
      <c r="B2" s="181"/>
      <c r="C2" s="181"/>
      <c r="D2" s="181"/>
      <c r="E2" s="181"/>
      <c r="F2" s="181"/>
      <c r="G2" s="181"/>
      <c r="H2" s="181"/>
      <c r="I2" s="181"/>
      <c r="J2" s="181"/>
      <c r="K2" s="181"/>
      <c r="L2" s="75"/>
    </row>
    <row r="3" spans="1:13">
      <c r="A3" s="217" t="s">
        <v>77</v>
      </c>
      <c r="B3" s="182"/>
      <c r="C3" s="182"/>
      <c r="D3" s="182"/>
      <c r="E3" s="182"/>
      <c r="F3" s="182"/>
      <c r="G3" s="182"/>
      <c r="H3" s="182"/>
      <c r="I3" s="182"/>
      <c r="J3" s="182"/>
      <c r="K3" s="182"/>
      <c r="L3" s="76"/>
    </row>
    <row r="4" spans="1:13">
      <c r="A4" s="68"/>
      <c r="B4" s="68"/>
      <c r="C4" s="68"/>
      <c r="D4" s="68"/>
      <c r="E4" s="68"/>
      <c r="F4" s="68"/>
      <c r="G4" s="68"/>
      <c r="H4" s="68"/>
      <c r="I4" s="68"/>
      <c r="J4" s="68"/>
      <c r="K4" s="68"/>
      <c r="L4" s="76"/>
    </row>
    <row r="5" spans="1:13">
      <c r="A5" s="181"/>
      <c r="B5" s="181"/>
      <c r="C5" s="181"/>
      <c r="D5" s="181"/>
      <c r="E5" s="181"/>
      <c r="F5" s="181"/>
      <c r="G5" s="181"/>
      <c r="H5" s="181"/>
      <c r="I5" s="181"/>
      <c r="J5" s="181"/>
      <c r="K5" s="181"/>
      <c r="L5" s="75"/>
    </row>
    <row r="6" spans="1:13">
      <c r="A6" s="72"/>
      <c r="B6" s="72"/>
      <c r="C6" s="72"/>
      <c r="D6" s="72"/>
      <c r="E6" s="72"/>
      <c r="F6" s="72"/>
      <c r="G6" s="72"/>
      <c r="H6" s="72"/>
      <c r="I6" s="72"/>
      <c r="J6" s="72"/>
      <c r="K6" s="72"/>
      <c r="L6" s="75"/>
    </row>
    <row r="8" spans="1:13" s="14" customFormat="1">
      <c r="A8" s="199" t="s">
        <v>1</v>
      </c>
      <c r="B8" s="190" t="s">
        <v>4</v>
      </c>
      <c r="C8" s="191"/>
      <c r="D8" s="191"/>
      <c r="E8" s="191"/>
      <c r="F8" s="191"/>
      <c r="G8" s="191"/>
      <c r="H8" s="191"/>
      <c r="I8" s="191"/>
      <c r="J8" s="192"/>
      <c r="K8" s="185" t="s">
        <v>73</v>
      </c>
      <c r="L8" s="185" t="s">
        <v>25</v>
      </c>
    </row>
    <row r="9" spans="1:13" s="14" customFormat="1" ht="13" thickBot="1">
      <c r="A9" s="200"/>
      <c r="B9" s="193"/>
      <c r="C9" s="194"/>
      <c r="D9" s="194"/>
      <c r="E9" s="194"/>
      <c r="F9" s="194"/>
      <c r="G9" s="194"/>
      <c r="H9" s="194"/>
      <c r="I9" s="194"/>
      <c r="J9" s="195"/>
      <c r="K9" s="186"/>
      <c r="L9" s="186"/>
    </row>
    <row r="10" spans="1:13" ht="6.75" customHeight="1" thickTop="1">
      <c r="K10" s="15"/>
      <c r="L10" s="77"/>
    </row>
    <row r="11" spans="1:13" ht="12.75" customHeight="1">
      <c r="K11" s="15"/>
      <c r="L11" s="77"/>
    </row>
    <row r="12" spans="1:13">
      <c r="A12" s="1" t="s">
        <v>13</v>
      </c>
      <c r="B12" s="35"/>
      <c r="C12" s="35"/>
      <c r="K12" s="15"/>
      <c r="L12" s="77"/>
    </row>
    <row r="13" spans="1:13">
      <c r="A13" s="10">
        <v>1</v>
      </c>
      <c r="B13" s="69" t="s">
        <v>30</v>
      </c>
      <c r="C13" s="8"/>
      <c r="D13" s="8"/>
      <c r="E13" s="8"/>
      <c r="F13" s="8"/>
      <c r="G13" s="8"/>
      <c r="H13" s="8"/>
      <c r="I13" s="8"/>
      <c r="J13" s="11"/>
      <c r="K13" s="16">
        <f xml:space="preserve"> 'Air Fare'!E20</f>
        <v>0</v>
      </c>
      <c r="L13" s="78">
        <f>'Air Fare'!F20</f>
        <v>0</v>
      </c>
      <c r="M13" s="33" t="s">
        <v>21</v>
      </c>
    </row>
    <row r="14" spans="1:13" ht="4.5" customHeight="1">
      <c r="A14" s="2"/>
      <c r="M14" s="35"/>
    </row>
    <row r="15" spans="1:13" ht="19.5" customHeight="1">
      <c r="A15" s="196" t="s">
        <v>18</v>
      </c>
      <c r="B15" s="197"/>
      <c r="C15" s="197"/>
      <c r="D15" s="197"/>
      <c r="E15" s="197"/>
      <c r="F15" s="197"/>
      <c r="G15" s="197"/>
      <c r="H15" s="197"/>
      <c r="I15" s="197"/>
      <c r="J15" s="198"/>
      <c r="K15" s="67">
        <f>SUM(K13:K13)</f>
        <v>0</v>
      </c>
      <c r="L15" s="67">
        <f>SUM(L13:L13)</f>
        <v>0</v>
      </c>
      <c r="M15" s="35"/>
    </row>
    <row r="16" spans="1:13" ht="19.5" customHeight="1">
      <c r="A16" s="70"/>
      <c r="B16" s="70"/>
      <c r="C16" s="70"/>
      <c r="D16" s="70"/>
      <c r="E16" s="70"/>
      <c r="F16" s="70"/>
      <c r="G16" s="70"/>
      <c r="H16" s="70"/>
      <c r="I16" s="70"/>
      <c r="J16" s="70"/>
      <c r="K16" s="71"/>
      <c r="L16" s="79"/>
      <c r="M16" s="35"/>
    </row>
    <row r="17" spans="1:13" ht="6.75" customHeight="1">
      <c r="K17" s="15"/>
      <c r="L17" s="77"/>
      <c r="M17" s="35"/>
    </row>
    <row r="18" spans="1:13">
      <c r="A18" s="1" t="s">
        <v>14</v>
      </c>
      <c r="B18" s="33"/>
      <c r="C18" s="33"/>
      <c r="D18" s="33"/>
      <c r="K18" s="15"/>
      <c r="L18" s="77"/>
      <c r="M18" s="35"/>
    </row>
    <row r="19" spans="1:13">
      <c r="A19" s="10">
        <v>2</v>
      </c>
      <c r="B19" s="69" t="s">
        <v>10</v>
      </c>
      <c r="C19" s="36"/>
      <c r="D19" s="36"/>
      <c r="E19" s="36"/>
      <c r="F19" s="8"/>
      <c r="G19" s="8"/>
      <c r="H19" s="8"/>
      <c r="I19" s="8"/>
      <c r="J19" s="11"/>
      <c r="K19" s="16">
        <f xml:space="preserve"> Lodging!E20</f>
        <v>0</v>
      </c>
      <c r="L19" s="78">
        <f>Lodging!F20</f>
        <v>0</v>
      </c>
      <c r="M19" s="33" t="s">
        <v>21</v>
      </c>
    </row>
    <row r="20" spans="1:13">
      <c r="A20" s="10">
        <v>3</v>
      </c>
      <c r="B20" s="69" t="s">
        <v>26</v>
      </c>
      <c r="C20" s="36"/>
      <c r="D20" s="36"/>
      <c r="E20" s="36"/>
      <c r="F20" s="8"/>
      <c r="G20" s="8"/>
      <c r="H20" s="8"/>
      <c r="I20" s="8"/>
      <c r="J20" s="11"/>
      <c r="K20" s="16">
        <f xml:space="preserve"> Meals!E20</f>
        <v>0</v>
      </c>
      <c r="L20" s="78">
        <f>Meals!F20</f>
        <v>0</v>
      </c>
      <c r="M20" s="33" t="s">
        <v>21</v>
      </c>
    </row>
    <row r="21" spans="1:13" ht="12.75" customHeight="1">
      <c r="A21" s="10">
        <v>4</v>
      </c>
      <c r="B21" s="107" t="s">
        <v>32</v>
      </c>
      <c r="C21" s="36"/>
      <c r="D21" s="36"/>
      <c r="E21" s="36"/>
      <c r="F21" s="8"/>
      <c r="G21" s="8"/>
      <c r="H21" s="8"/>
      <c r="I21" s="8"/>
      <c r="J21" s="11"/>
      <c r="K21" s="16">
        <f>Visa!E20</f>
        <v>0</v>
      </c>
      <c r="L21" s="78">
        <f>Visa!F20</f>
        <v>0</v>
      </c>
      <c r="M21" s="33" t="s">
        <v>21</v>
      </c>
    </row>
    <row r="22" spans="1:13">
      <c r="A22" s="10">
        <v>5</v>
      </c>
      <c r="B22" s="35" t="s">
        <v>27</v>
      </c>
      <c r="C22" s="36"/>
      <c r="D22" s="36"/>
      <c r="E22" s="36"/>
      <c r="F22" s="8"/>
      <c r="G22" s="8"/>
      <c r="H22" s="8"/>
      <c r="I22" s="8"/>
      <c r="J22" s="11"/>
      <c r="K22" s="16">
        <f xml:space="preserve"> Incidentals!E21</f>
        <v>0</v>
      </c>
      <c r="L22" s="78">
        <f>Incidentals!F21</f>
        <v>0</v>
      </c>
      <c r="M22" s="33" t="s">
        <v>21</v>
      </c>
    </row>
    <row r="23" spans="1:13">
      <c r="A23" s="10">
        <v>6</v>
      </c>
      <c r="B23" s="69" t="s">
        <v>28</v>
      </c>
      <c r="C23" s="36"/>
      <c r="D23" s="36"/>
      <c r="E23" s="36"/>
      <c r="F23" s="8"/>
      <c r="G23" s="8"/>
      <c r="H23" s="8"/>
      <c r="I23" s="8"/>
      <c r="J23" s="11"/>
      <c r="K23" s="16">
        <f>'Medical Insurance'!E20</f>
        <v>0</v>
      </c>
      <c r="L23" s="78">
        <f>'Medical Insurance'!F20</f>
        <v>0</v>
      </c>
      <c r="M23" s="33" t="s">
        <v>21</v>
      </c>
    </row>
    <row r="24" spans="1:13">
      <c r="A24" s="10">
        <v>7</v>
      </c>
      <c r="B24" s="69" t="s">
        <v>23</v>
      </c>
      <c r="C24" s="36"/>
      <c r="D24" s="36"/>
      <c r="E24" s="36"/>
      <c r="F24" s="8"/>
      <c r="G24" s="8"/>
      <c r="H24" s="8"/>
      <c r="I24" s="8"/>
      <c r="J24" s="11"/>
      <c r="K24" s="16">
        <f>Telecom!E22</f>
        <v>0</v>
      </c>
      <c r="L24" s="78">
        <f>Telecom!F22</f>
        <v>0</v>
      </c>
      <c r="M24" s="33" t="s">
        <v>21</v>
      </c>
    </row>
    <row r="25" spans="1:13">
      <c r="A25" s="10">
        <v>8</v>
      </c>
      <c r="B25" s="69" t="s">
        <v>24</v>
      </c>
      <c r="C25" s="36"/>
      <c r="D25" s="36"/>
      <c r="E25" s="36"/>
      <c r="F25" s="8"/>
      <c r="G25" s="8"/>
      <c r="H25" s="8"/>
      <c r="I25" s="8"/>
      <c r="J25" s="11"/>
      <c r="K25" s="16">
        <f xml:space="preserve"> 'War Room'!E55</f>
        <v>0</v>
      </c>
      <c r="L25" s="78">
        <f>'War Room'!F55</f>
        <v>0</v>
      </c>
      <c r="M25" s="33" t="s">
        <v>21</v>
      </c>
    </row>
    <row r="26" spans="1:13">
      <c r="A26" s="10">
        <v>9</v>
      </c>
      <c r="B26" s="69" t="s">
        <v>72</v>
      </c>
      <c r="C26" s="36"/>
      <c r="D26" s="36"/>
      <c r="E26" s="36"/>
      <c r="F26" s="8"/>
      <c r="G26" s="8"/>
      <c r="H26" s="8"/>
      <c r="I26" s="8"/>
      <c r="J26" s="11"/>
      <c r="K26" s="16">
        <f>Translator!E15</f>
        <v>0</v>
      </c>
      <c r="L26" s="78">
        <f>Translator!F15</f>
        <v>0</v>
      </c>
      <c r="M26" s="33" t="s">
        <v>21</v>
      </c>
    </row>
    <row r="27" spans="1:13">
      <c r="A27" s="10">
        <v>10</v>
      </c>
      <c r="B27" s="69" t="s">
        <v>31</v>
      </c>
      <c r="C27" s="36"/>
      <c r="D27" s="36"/>
      <c r="E27" s="36"/>
      <c r="F27" s="8"/>
      <c r="G27" s="8"/>
      <c r="H27" s="8"/>
      <c r="I27" s="8"/>
      <c r="J27" s="11"/>
      <c r="K27" s="16">
        <f>Investigation!E15</f>
        <v>0</v>
      </c>
      <c r="L27" s="78">
        <f>Investigation!F15</f>
        <v>0</v>
      </c>
      <c r="M27" s="33" t="s">
        <v>21</v>
      </c>
    </row>
    <row r="28" spans="1:13" ht="19.5" customHeight="1">
      <c r="A28" s="196" t="s">
        <v>97</v>
      </c>
      <c r="B28" s="197"/>
      <c r="C28" s="197"/>
      <c r="D28" s="197"/>
      <c r="E28" s="197"/>
      <c r="F28" s="197"/>
      <c r="G28" s="197"/>
      <c r="H28" s="197"/>
      <c r="I28" s="197"/>
      <c r="J28" s="198"/>
      <c r="K28" s="67">
        <f>SUM(K19:K27)</f>
        <v>0</v>
      </c>
      <c r="L28" s="67">
        <f>SUM(L19:L27)</f>
        <v>0</v>
      </c>
    </row>
    <row r="29" spans="1:13">
      <c r="A29" s="2"/>
    </row>
    <row r="30" spans="1:13" ht="19.5" customHeight="1">
      <c r="A30" s="187" t="s">
        <v>98</v>
      </c>
      <c r="B30" s="188"/>
      <c r="C30" s="188"/>
      <c r="D30" s="188"/>
      <c r="E30" s="188"/>
      <c r="F30" s="188"/>
      <c r="G30" s="188"/>
      <c r="H30" s="188"/>
      <c r="I30" s="188"/>
      <c r="J30" s="189"/>
      <c r="K30" s="61">
        <f>K15+K28</f>
        <v>0</v>
      </c>
      <c r="L30" s="80">
        <f>L15+L28</f>
        <v>0</v>
      </c>
    </row>
    <row r="31" spans="1:13" ht="4.5" customHeight="1">
      <c r="A31" s="2"/>
    </row>
    <row r="32" spans="1:13" ht="19.5" customHeight="1">
      <c r="A32" s="187" t="s">
        <v>99</v>
      </c>
      <c r="B32" s="188"/>
      <c r="C32" s="188"/>
      <c r="D32" s="188"/>
      <c r="E32" s="188"/>
      <c r="F32" s="188"/>
      <c r="G32" s="188"/>
      <c r="H32" s="188"/>
      <c r="I32" s="188"/>
      <c r="J32" s="189"/>
      <c r="K32" s="61" t="e">
        <f>K30/RoE</f>
        <v>#VALUE!</v>
      </c>
      <c r="L32" s="80" t="e">
        <f>L30/RoE</f>
        <v>#VALUE!</v>
      </c>
      <c r="M32" s="33" t="s">
        <v>76</v>
      </c>
    </row>
    <row r="33" spans="1:10" ht="15" customHeight="1">
      <c r="A33" s="7"/>
      <c r="B33" s="1"/>
      <c r="C33" s="1"/>
      <c r="D33" s="1"/>
      <c r="E33" s="1"/>
    </row>
    <row r="34" spans="1:10">
      <c r="B34" s="1"/>
      <c r="C34" s="1"/>
      <c r="D34" s="1"/>
    </row>
    <row r="36" spans="1:10">
      <c r="B36" s="40"/>
    </row>
    <row r="37" spans="1:10">
      <c r="B37" s="40"/>
    </row>
    <row r="38" spans="1:10">
      <c r="B38" s="40"/>
    </row>
    <row r="39" spans="1:10">
      <c r="B39" s="38"/>
      <c r="C39" s="35"/>
    </row>
    <row r="41" spans="1:10">
      <c r="I41" s="180"/>
      <c r="J41" s="180"/>
    </row>
    <row r="42" spans="1:10">
      <c r="I42" s="183"/>
      <c r="J42" s="183"/>
    </row>
    <row r="43" spans="1:10">
      <c r="I43" s="184"/>
      <c r="J43" s="184"/>
    </row>
    <row r="44" spans="1:10">
      <c r="I44" s="183"/>
      <c r="J44" s="183"/>
    </row>
    <row r="45" spans="1:10">
      <c r="I45" s="41"/>
      <c r="J45" s="41"/>
    </row>
    <row r="46" spans="1:10">
      <c r="I46" s="183"/>
      <c r="J46" s="183"/>
    </row>
    <row r="47" spans="1:10">
      <c r="I47" s="183"/>
      <c r="J47" s="183"/>
    </row>
    <row r="48" spans="1:10">
      <c r="C48" s="1"/>
      <c r="D48" s="1"/>
      <c r="E48" s="1"/>
      <c r="I48" s="179"/>
      <c r="J48" s="179"/>
    </row>
  </sheetData>
  <mergeCells count="18">
    <mergeCell ref="A2:K2"/>
    <mergeCell ref="A3:K3"/>
    <mergeCell ref="A5:K5"/>
    <mergeCell ref="A30:J30"/>
    <mergeCell ref="K8:K9"/>
    <mergeCell ref="B8:J9"/>
    <mergeCell ref="A28:J28"/>
    <mergeCell ref="A8:A9"/>
    <mergeCell ref="A15:J15"/>
    <mergeCell ref="L8:L9"/>
    <mergeCell ref="A32:J32"/>
    <mergeCell ref="I48:J48"/>
    <mergeCell ref="I41:J41"/>
    <mergeCell ref="I42:J42"/>
    <mergeCell ref="I43:J43"/>
    <mergeCell ref="I44:J44"/>
    <mergeCell ref="I46:J46"/>
    <mergeCell ref="I47:J47"/>
  </mergeCells>
  <phoneticPr fontId="1" type="noConversion"/>
  <printOptions horizontalCentered="1"/>
  <pageMargins left="0.5" right="0.5" top="0.45" bottom="0.37" header="0.23" footer="0.22"/>
  <pageSetup orientation="landscape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K28"/>
  <sheetViews>
    <sheetView showGridLines="0" workbookViewId="0">
      <selection activeCell="H27" sqref="H27"/>
    </sheetView>
  </sheetViews>
  <sheetFormatPr baseColWidth="10" defaultColWidth="8.83203125" defaultRowHeight="12" x14ac:dyDescent="0"/>
  <cols>
    <col min="1" max="1" width="4.6640625" customWidth="1"/>
    <col min="2" max="2" width="29.6640625" customWidth="1"/>
    <col min="3" max="3" width="13.1640625" style="5" customWidth="1"/>
    <col min="4" max="4" width="11.6640625" style="5" customWidth="1"/>
    <col min="5" max="6" width="13.5" style="5" customWidth="1"/>
    <col min="7" max="7" width="3.5" style="20" customWidth="1"/>
    <col min="8" max="8" width="38.33203125" customWidth="1"/>
    <col min="9" max="9" width="3.5" customWidth="1"/>
    <col min="10" max="10" width="11.6640625" customWidth="1"/>
    <col min="11" max="11" width="10.83203125" customWidth="1"/>
  </cols>
  <sheetData>
    <row r="1" spans="1:11">
      <c r="A1" s="1" t="s">
        <v>72</v>
      </c>
    </row>
    <row r="2" spans="1:11">
      <c r="A2" s="1" t="s">
        <v>15</v>
      </c>
      <c r="C2"/>
      <c r="D2"/>
      <c r="E2"/>
      <c r="F2"/>
      <c r="G2" s="4"/>
    </row>
    <row r="3" spans="1:11">
      <c r="A3" s="1"/>
      <c r="C3"/>
      <c r="D3"/>
      <c r="E3"/>
      <c r="F3"/>
      <c r="G3" s="4"/>
    </row>
    <row r="4" spans="1:11" ht="13" thickBot="1">
      <c r="D4" s="6" t="s">
        <v>78</v>
      </c>
      <c r="E4" s="6" t="s">
        <v>78</v>
      </c>
      <c r="F4" s="6" t="s">
        <v>78</v>
      </c>
      <c r="G4" s="42"/>
    </row>
    <row r="5" spans="1:11" s="9" customFormat="1" ht="12.75" customHeight="1">
      <c r="A5" s="201" t="s">
        <v>2</v>
      </c>
      <c r="B5" s="203" t="s">
        <v>20</v>
      </c>
      <c r="C5" s="21"/>
      <c r="D5" s="21"/>
      <c r="E5" s="219"/>
      <c r="F5" s="22"/>
      <c r="G5" s="43"/>
      <c r="H5" s="206" t="s">
        <v>8</v>
      </c>
      <c r="I5" s="53"/>
      <c r="J5" s="55"/>
      <c r="K5" s="55"/>
    </row>
    <row r="6" spans="1:11" s="9" customFormat="1" ht="24">
      <c r="A6" s="202"/>
      <c r="B6" s="204"/>
      <c r="C6" s="23" t="s">
        <v>33</v>
      </c>
      <c r="D6" s="23" t="s">
        <v>7</v>
      </c>
      <c r="E6" s="220" t="s">
        <v>79</v>
      </c>
      <c r="F6" s="84" t="s">
        <v>80</v>
      </c>
      <c r="G6" s="43"/>
      <c r="H6" s="207"/>
      <c r="I6" s="53"/>
      <c r="J6" s="91" t="s">
        <v>82</v>
      </c>
      <c r="K6" s="94" t="s">
        <v>82</v>
      </c>
    </row>
    <row r="7" spans="1:11" s="9" customFormat="1">
      <c r="A7" s="202"/>
      <c r="B7" s="205"/>
      <c r="C7" s="24"/>
      <c r="D7" s="24"/>
      <c r="E7" s="25"/>
      <c r="F7" s="25"/>
      <c r="G7" s="43"/>
      <c r="H7" s="208"/>
      <c r="I7" s="53"/>
      <c r="J7" s="56"/>
      <c r="K7" s="56"/>
    </row>
    <row r="8" spans="1:11">
      <c r="A8" s="17"/>
      <c r="B8" s="3"/>
      <c r="C8" s="27"/>
      <c r="D8" s="27"/>
      <c r="E8" s="48"/>
      <c r="F8" s="48"/>
      <c r="G8" s="44"/>
      <c r="H8" s="49"/>
      <c r="I8" s="4"/>
      <c r="J8" s="57"/>
      <c r="K8" s="57"/>
    </row>
    <row r="9" spans="1:11">
      <c r="A9" s="18">
        <v>1</v>
      </c>
      <c r="B9" s="109"/>
      <c r="C9" s="28"/>
      <c r="D9" s="29"/>
      <c r="E9" s="30"/>
      <c r="F9" s="30"/>
      <c r="G9" s="45"/>
      <c r="H9" s="50"/>
      <c r="I9" s="4"/>
      <c r="J9" s="58"/>
      <c r="K9" s="58"/>
    </row>
    <row r="10" spans="1:11">
      <c r="A10" s="18">
        <v>2</v>
      </c>
      <c r="B10" s="13"/>
      <c r="C10" s="28"/>
      <c r="D10" s="29"/>
      <c r="E10" s="30"/>
      <c r="F10" s="30"/>
      <c r="G10" s="45"/>
      <c r="H10" s="63"/>
      <c r="I10" s="4"/>
      <c r="J10" s="58"/>
      <c r="K10" s="58"/>
    </row>
    <row r="11" spans="1:11">
      <c r="A11" s="18">
        <v>3</v>
      </c>
      <c r="B11" s="13"/>
      <c r="C11" s="28"/>
      <c r="D11" s="29"/>
      <c r="E11" s="30"/>
      <c r="F11" s="30"/>
      <c r="G11" s="45"/>
      <c r="H11" s="66"/>
      <c r="I11" s="4"/>
      <c r="J11" s="92"/>
      <c r="K11" s="58"/>
    </row>
    <row r="12" spans="1:11">
      <c r="A12" s="18"/>
      <c r="B12" s="109"/>
      <c r="C12" s="28"/>
      <c r="D12" s="29"/>
      <c r="E12" s="30"/>
      <c r="F12" s="30"/>
      <c r="G12" s="45"/>
      <c r="H12" s="63"/>
      <c r="I12" s="4"/>
      <c r="J12" s="58"/>
      <c r="K12" s="58"/>
    </row>
    <row r="13" spans="1:11">
      <c r="A13" s="18"/>
      <c r="B13" s="109"/>
      <c r="C13" s="28"/>
      <c r="D13" s="29"/>
      <c r="E13" s="30"/>
      <c r="F13" s="30"/>
      <c r="G13" s="45"/>
      <c r="H13" s="63"/>
      <c r="I13" s="4"/>
      <c r="J13" s="58"/>
      <c r="K13" s="73"/>
    </row>
    <row r="14" spans="1:11">
      <c r="A14" s="18"/>
      <c r="B14" s="13"/>
      <c r="C14" s="28"/>
      <c r="D14" s="29"/>
      <c r="E14" s="30"/>
      <c r="F14" s="30"/>
      <c r="G14" s="45"/>
      <c r="H14" s="51"/>
      <c r="I14" s="4"/>
      <c r="J14" s="59"/>
      <c r="K14" s="59"/>
    </row>
    <row r="15" spans="1:11" s="1" customFormat="1" ht="13" thickBot="1">
      <c r="A15" s="19"/>
      <c r="B15" s="26"/>
      <c r="C15" s="12"/>
      <c r="D15" s="31"/>
      <c r="E15" s="32">
        <f>SUM(E9:E14)</f>
        <v>0</v>
      </c>
      <c r="F15" s="32">
        <f>SUM(F9:F14)</f>
        <v>0</v>
      </c>
      <c r="G15" s="39"/>
      <c r="H15" s="52"/>
      <c r="I15" s="54"/>
      <c r="J15" s="60">
        <f>SUM(J9:J14)</f>
        <v>0</v>
      </c>
      <c r="K15" s="60">
        <f>SUM(K9:K14)</f>
        <v>0</v>
      </c>
    </row>
    <row r="16" spans="1:11">
      <c r="A16" s="35"/>
    </row>
    <row r="17" spans="1:11">
      <c r="A17" s="35"/>
      <c r="J17" s="35" t="s">
        <v>35</v>
      </c>
      <c r="K17" s="218" t="s">
        <v>85</v>
      </c>
    </row>
    <row r="18" spans="1:11">
      <c r="E18" s="37" t="s">
        <v>9</v>
      </c>
      <c r="F18" s="37"/>
      <c r="G18" s="46"/>
    </row>
    <row r="19" spans="1:11">
      <c r="E19" s="37"/>
      <c r="F19" s="37"/>
      <c r="G19" s="46"/>
    </row>
    <row r="28" spans="1:11">
      <c r="E28" s="34"/>
      <c r="F28" s="34"/>
      <c r="G28" s="47"/>
    </row>
  </sheetData>
  <mergeCells count="3">
    <mergeCell ref="A5:A7"/>
    <mergeCell ref="B5:B7"/>
    <mergeCell ref="H5:H7"/>
  </mergeCells>
  <hyperlinks>
    <hyperlink ref="E18" location="Summary!A1" display="back to summary page"/>
  </hyperlinks>
  <pageMargins left="1.1299999999999999" right="0.75" top="0.69" bottom="0.6" header="0.5" footer="0.43"/>
  <pageSetup orientation="portrait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K28"/>
  <sheetViews>
    <sheetView showGridLines="0" tabSelected="1" workbookViewId="0">
      <selection activeCell="D31" sqref="D31"/>
    </sheetView>
  </sheetViews>
  <sheetFormatPr baseColWidth="10" defaultColWidth="8.83203125" defaultRowHeight="12" x14ac:dyDescent="0"/>
  <cols>
    <col min="1" max="1" width="4.6640625" customWidth="1"/>
    <col min="2" max="2" width="29.6640625" customWidth="1"/>
    <col min="3" max="3" width="13.1640625" style="5" customWidth="1"/>
    <col min="4" max="4" width="11.6640625" style="5" customWidth="1"/>
    <col min="5" max="6" width="13.5" style="5" customWidth="1"/>
    <col min="7" max="7" width="3.5" style="20" customWidth="1"/>
    <col min="8" max="8" width="38.33203125" customWidth="1"/>
    <col min="9" max="9" width="3.5" customWidth="1"/>
    <col min="10" max="10" width="11.6640625" customWidth="1"/>
    <col min="11" max="11" width="10.83203125" customWidth="1"/>
  </cols>
  <sheetData>
    <row r="1" spans="1:11">
      <c r="A1" s="1" t="s">
        <v>91</v>
      </c>
    </row>
    <row r="2" spans="1:11">
      <c r="A2" s="1" t="s">
        <v>15</v>
      </c>
      <c r="C2"/>
      <c r="D2"/>
      <c r="E2"/>
      <c r="F2"/>
      <c r="G2" s="4"/>
    </row>
    <row r="3" spans="1:11">
      <c r="A3" s="1"/>
      <c r="C3"/>
      <c r="D3"/>
      <c r="E3"/>
      <c r="F3"/>
      <c r="G3" s="4"/>
    </row>
    <row r="4" spans="1:11" ht="13" thickBot="1">
      <c r="D4" s="6" t="s">
        <v>78</v>
      </c>
      <c r="E4" s="6" t="s">
        <v>78</v>
      </c>
      <c r="F4" s="6" t="s">
        <v>78</v>
      </c>
      <c r="G4" s="42"/>
    </row>
    <row r="5" spans="1:11" s="9" customFormat="1" ht="12.75" customHeight="1">
      <c r="A5" s="201" t="s">
        <v>2</v>
      </c>
      <c r="B5" s="203" t="s">
        <v>20</v>
      </c>
      <c r="C5" s="21"/>
      <c r="D5" s="21"/>
      <c r="E5" s="219"/>
      <c r="F5" s="22"/>
      <c r="G5" s="43"/>
      <c r="H5" s="206" t="s">
        <v>8</v>
      </c>
      <c r="I5" s="53"/>
      <c r="J5" s="55"/>
      <c r="K5" s="55"/>
    </row>
    <row r="6" spans="1:11" s="9" customFormat="1">
      <c r="A6" s="202"/>
      <c r="B6" s="204"/>
      <c r="C6" s="23" t="s">
        <v>33</v>
      </c>
      <c r="D6" s="23" t="s">
        <v>7</v>
      </c>
      <c r="E6" s="220" t="s">
        <v>79</v>
      </c>
      <c r="F6" s="84" t="s">
        <v>80</v>
      </c>
      <c r="G6" s="43"/>
      <c r="H6" s="207"/>
      <c r="I6" s="53"/>
      <c r="J6" s="91" t="s">
        <v>86</v>
      </c>
      <c r="K6" s="94" t="s">
        <v>86</v>
      </c>
    </row>
    <row r="7" spans="1:11" s="9" customFormat="1">
      <c r="A7" s="202"/>
      <c r="B7" s="205"/>
      <c r="C7" s="24"/>
      <c r="D7" s="24"/>
      <c r="E7" s="25"/>
      <c r="F7" s="25"/>
      <c r="G7" s="43"/>
      <c r="H7" s="208"/>
      <c r="I7" s="53"/>
      <c r="J7" s="56"/>
      <c r="K7" s="56"/>
    </row>
    <row r="8" spans="1:11">
      <c r="A8" s="17"/>
      <c r="B8" s="3"/>
      <c r="C8" s="27"/>
      <c r="D8" s="27"/>
      <c r="E8" s="48"/>
      <c r="F8" s="48"/>
      <c r="G8" s="44"/>
      <c r="H8" s="49"/>
      <c r="I8" s="4"/>
      <c r="J8" s="57"/>
      <c r="K8" s="57"/>
    </row>
    <row r="9" spans="1:11">
      <c r="A9" s="18">
        <v>1</v>
      </c>
      <c r="B9" s="109"/>
      <c r="C9" s="28"/>
      <c r="D9" s="29"/>
      <c r="E9" s="30"/>
      <c r="F9" s="30"/>
      <c r="G9" s="45"/>
      <c r="H9" s="50"/>
      <c r="I9" s="4"/>
      <c r="J9" s="58"/>
      <c r="K9" s="58"/>
    </row>
    <row r="10" spans="1:11">
      <c r="A10" s="18">
        <v>2</v>
      </c>
      <c r="B10" s="13"/>
      <c r="C10" s="28"/>
      <c r="D10" s="29"/>
      <c r="E10" s="30"/>
      <c r="F10" s="30"/>
      <c r="G10" s="45"/>
      <c r="H10" s="63"/>
      <c r="I10" s="4"/>
      <c r="J10" s="58"/>
      <c r="K10" s="58"/>
    </row>
    <row r="11" spans="1:11">
      <c r="A11" s="18">
        <v>3</v>
      </c>
      <c r="B11" s="13"/>
      <c r="C11" s="28"/>
      <c r="D11" s="29"/>
      <c r="E11" s="30"/>
      <c r="F11" s="30"/>
      <c r="G11" s="45"/>
      <c r="H11" s="66"/>
      <c r="I11" s="4"/>
      <c r="J11" s="92"/>
      <c r="K11" s="58"/>
    </row>
    <row r="12" spans="1:11">
      <c r="A12" s="18"/>
      <c r="B12" s="109"/>
      <c r="C12" s="28"/>
      <c r="D12" s="29"/>
      <c r="E12" s="30"/>
      <c r="F12" s="30"/>
      <c r="G12" s="45"/>
      <c r="H12" s="63"/>
      <c r="I12" s="4"/>
      <c r="J12" s="58"/>
      <c r="K12" s="58"/>
    </row>
    <row r="13" spans="1:11">
      <c r="A13" s="18"/>
      <c r="B13" s="109"/>
      <c r="C13" s="28"/>
      <c r="D13" s="29"/>
      <c r="E13" s="30"/>
      <c r="F13" s="30"/>
      <c r="G13" s="45"/>
      <c r="H13" s="63"/>
      <c r="I13" s="4"/>
      <c r="J13" s="58"/>
      <c r="K13" s="73"/>
    </row>
    <row r="14" spans="1:11">
      <c r="A14" s="18"/>
      <c r="B14" s="13"/>
      <c r="C14" s="28"/>
      <c r="D14" s="29"/>
      <c r="E14" s="30"/>
      <c r="F14" s="30"/>
      <c r="G14" s="45"/>
      <c r="H14" s="51"/>
      <c r="I14" s="4"/>
      <c r="J14" s="59"/>
      <c r="K14" s="59"/>
    </row>
    <row r="15" spans="1:11" s="1" customFormat="1" ht="13" thickBot="1">
      <c r="A15" s="19"/>
      <c r="B15" s="26"/>
      <c r="C15" s="12"/>
      <c r="D15" s="31"/>
      <c r="E15" s="32">
        <f>SUM(E9:E14)</f>
        <v>0</v>
      </c>
      <c r="F15" s="32">
        <f>SUM(F9:F14)</f>
        <v>0</v>
      </c>
      <c r="G15" s="39"/>
      <c r="H15" s="52"/>
      <c r="I15" s="54"/>
      <c r="J15" s="60">
        <f>SUM(J9:J14)</f>
        <v>0</v>
      </c>
      <c r="K15" s="60">
        <f>SUM(K9:K14)</f>
        <v>0</v>
      </c>
    </row>
    <row r="16" spans="1:11">
      <c r="A16" s="35"/>
    </row>
    <row r="17" spans="1:11">
      <c r="A17" s="35"/>
      <c r="J17" s="35" t="s">
        <v>35</v>
      </c>
      <c r="K17" s="218" t="s">
        <v>85</v>
      </c>
    </row>
    <row r="18" spans="1:11">
      <c r="E18" s="37" t="s">
        <v>9</v>
      </c>
      <c r="F18" s="37"/>
      <c r="G18" s="46"/>
    </row>
    <row r="19" spans="1:11">
      <c r="E19" s="37"/>
      <c r="F19" s="37"/>
      <c r="G19" s="46"/>
    </row>
    <row r="28" spans="1:11">
      <c r="E28" s="34"/>
      <c r="F28" s="34"/>
      <c r="G28" s="47"/>
    </row>
  </sheetData>
  <mergeCells count="3">
    <mergeCell ref="A5:A7"/>
    <mergeCell ref="B5:B7"/>
    <mergeCell ref="H5:H7"/>
  </mergeCells>
  <hyperlinks>
    <hyperlink ref="E18" location="Summary!A1" display="back to summary page"/>
  </hyperlinks>
  <pageMargins left="1.1299999999999999" right="0.75" top="0.69" bottom="0.6" header="0.5" footer="0.43"/>
  <pageSetup orientation="portrait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K33"/>
  <sheetViews>
    <sheetView showGridLines="0" workbookViewId="0">
      <selection activeCell="D38" sqref="D38"/>
    </sheetView>
  </sheetViews>
  <sheetFormatPr baseColWidth="10" defaultColWidth="8.83203125" defaultRowHeight="12" x14ac:dyDescent="0"/>
  <cols>
    <col min="1" max="1" width="4.6640625" customWidth="1"/>
    <col min="2" max="2" width="29.6640625" customWidth="1"/>
    <col min="3" max="3" width="13.1640625" style="5" customWidth="1"/>
    <col min="4" max="4" width="11.6640625" style="5" customWidth="1"/>
    <col min="5" max="6" width="13.5" style="81" customWidth="1"/>
    <col min="7" max="7" width="3.5" style="20" customWidth="1"/>
    <col min="8" max="8" width="27.83203125" customWidth="1"/>
    <col min="9" max="9" width="3.5" customWidth="1"/>
    <col min="10" max="10" width="11.6640625" style="102" customWidth="1"/>
    <col min="11" max="11" width="11.6640625" style="74" customWidth="1"/>
  </cols>
  <sheetData>
    <row r="1" spans="1:11">
      <c r="A1" s="1" t="s">
        <v>30</v>
      </c>
    </row>
    <row r="2" spans="1:11">
      <c r="A2" s="1" t="s">
        <v>16</v>
      </c>
      <c r="C2"/>
      <c r="D2"/>
      <c r="E2" s="74"/>
      <c r="F2" s="74"/>
      <c r="G2" s="4"/>
    </row>
    <row r="3" spans="1:11">
      <c r="A3" s="1"/>
      <c r="C3"/>
      <c r="D3"/>
      <c r="E3" s="74"/>
      <c r="F3" s="74"/>
      <c r="G3" s="4"/>
    </row>
    <row r="4" spans="1:11" ht="13" thickBot="1">
      <c r="D4" s="6" t="s">
        <v>78</v>
      </c>
      <c r="E4" s="82" t="s">
        <v>78</v>
      </c>
      <c r="F4" s="82" t="s">
        <v>78</v>
      </c>
      <c r="G4" s="42"/>
    </row>
    <row r="5" spans="1:11" s="9" customFormat="1" ht="12.75" customHeight="1">
      <c r="A5" s="201" t="s">
        <v>2</v>
      </c>
      <c r="B5" s="203" t="s">
        <v>5</v>
      </c>
      <c r="C5" s="21"/>
      <c r="D5" s="21"/>
      <c r="E5" s="83"/>
      <c r="F5" s="83"/>
      <c r="G5" s="43"/>
      <c r="H5" s="206" t="s">
        <v>81</v>
      </c>
      <c r="I5" s="53"/>
      <c r="J5" s="103"/>
      <c r="K5" s="93"/>
    </row>
    <row r="6" spans="1:11" s="9" customFormat="1" ht="24">
      <c r="A6" s="202"/>
      <c r="B6" s="204"/>
      <c r="C6" s="23" t="s">
        <v>11</v>
      </c>
      <c r="D6" s="23" t="s">
        <v>7</v>
      </c>
      <c r="E6" s="84" t="s">
        <v>79</v>
      </c>
      <c r="F6" s="84" t="s">
        <v>80</v>
      </c>
      <c r="G6" s="43"/>
      <c r="H6" s="207"/>
      <c r="I6" s="53"/>
      <c r="J6" s="91" t="s">
        <v>82</v>
      </c>
      <c r="K6" s="94" t="s">
        <v>82</v>
      </c>
    </row>
    <row r="7" spans="1:11" s="9" customFormat="1">
      <c r="A7" s="202"/>
      <c r="B7" s="205"/>
      <c r="C7" s="24"/>
      <c r="D7" s="24"/>
      <c r="E7" s="85"/>
      <c r="F7" s="85"/>
      <c r="G7" s="43"/>
      <c r="H7" s="208"/>
      <c r="I7" s="53"/>
      <c r="J7" s="104"/>
      <c r="K7" s="95"/>
    </row>
    <row r="8" spans="1:11">
      <c r="A8" s="17"/>
      <c r="B8" s="3"/>
      <c r="C8" s="27"/>
      <c r="D8" s="27"/>
      <c r="E8" s="86"/>
      <c r="F8" s="86"/>
      <c r="G8" s="44"/>
      <c r="H8" s="49"/>
      <c r="I8" s="4"/>
      <c r="J8" s="105"/>
      <c r="K8" s="96"/>
    </row>
    <row r="9" spans="1:11">
      <c r="A9" s="18">
        <v>1</v>
      </c>
      <c r="B9" s="13"/>
      <c r="C9" s="28" t="s">
        <v>17</v>
      </c>
      <c r="D9" s="29" t="s">
        <v>17</v>
      </c>
      <c r="E9" s="87"/>
      <c r="F9" s="87"/>
      <c r="G9" s="45"/>
      <c r="H9" s="50"/>
      <c r="I9" s="4"/>
      <c r="J9" s="97" t="e">
        <f>E9/RoE</f>
        <v>#VALUE!</v>
      </c>
      <c r="K9" s="97" t="e">
        <f>F9/RoE</f>
        <v>#VALUE!</v>
      </c>
    </row>
    <row r="10" spans="1:11">
      <c r="A10" s="18">
        <v>2</v>
      </c>
      <c r="B10" s="13"/>
      <c r="C10" s="28" t="s">
        <v>0</v>
      </c>
      <c r="D10" s="29" t="s">
        <v>0</v>
      </c>
      <c r="E10" s="87"/>
      <c r="F10" s="87"/>
      <c r="G10" s="45"/>
      <c r="H10" s="50"/>
      <c r="I10" s="4"/>
      <c r="J10" s="97" t="s">
        <v>0</v>
      </c>
      <c r="K10" s="98" t="s">
        <v>0</v>
      </c>
    </row>
    <row r="11" spans="1:11">
      <c r="A11" s="18">
        <v>3</v>
      </c>
      <c r="B11" s="13"/>
      <c r="C11" s="28" t="s">
        <v>17</v>
      </c>
      <c r="D11" s="29" t="s">
        <v>17</v>
      </c>
      <c r="E11" s="108"/>
      <c r="F11" s="87"/>
      <c r="G11" s="45"/>
      <c r="H11" s="63"/>
      <c r="I11" s="4"/>
      <c r="J11" s="97" t="e">
        <f t="shared" ref="J11:J18" si="0">E11/RoE</f>
        <v>#VALUE!</v>
      </c>
      <c r="K11" s="97"/>
    </row>
    <row r="12" spans="1:11">
      <c r="A12" s="18">
        <v>4</v>
      </c>
      <c r="B12" s="13"/>
      <c r="C12" s="28" t="s">
        <v>17</v>
      </c>
      <c r="D12" s="29" t="s">
        <v>17</v>
      </c>
      <c r="E12" s="87"/>
      <c r="F12" s="87"/>
      <c r="G12" s="45"/>
      <c r="H12" s="63"/>
      <c r="I12" s="4"/>
      <c r="J12" s="97" t="e">
        <f t="shared" si="0"/>
        <v>#VALUE!</v>
      </c>
      <c r="K12" s="97"/>
    </row>
    <row r="13" spans="1:11">
      <c r="A13" s="18">
        <v>5</v>
      </c>
      <c r="B13" s="13"/>
      <c r="C13" s="28" t="s">
        <v>17</v>
      </c>
      <c r="D13" s="29" t="s">
        <v>17</v>
      </c>
      <c r="E13" s="87"/>
      <c r="F13" s="87"/>
      <c r="G13" s="45"/>
      <c r="H13" s="63"/>
      <c r="I13" s="4"/>
      <c r="J13" s="97" t="e">
        <f t="shared" si="0"/>
        <v>#VALUE!</v>
      </c>
      <c r="K13" s="97"/>
    </row>
    <row r="14" spans="1:11">
      <c r="A14" s="18">
        <v>6</v>
      </c>
      <c r="B14" s="13"/>
      <c r="C14" s="28" t="s">
        <v>17</v>
      </c>
      <c r="D14" s="29" t="s">
        <v>17</v>
      </c>
      <c r="E14" s="108"/>
      <c r="F14" s="87"/>
      <c r="G14" s="45"/>
      <c r="H14" s="63"/>
      <c r="I14" s="4"/>
      <c r="J14" s="97" t="e">
        <f t="shared" si="0"/>
        <v>#VALUE!</v>
      </c>
      <c r="K14" s="97"/>
    </row>
    <row r="15" spans="1:11">
      <c r="A15" s="18">
        <v>7</v>
      </c>
      <c r="B15" s="13"/>
      <c r="C15" s="28" t="s">
        <v>17</v>
      </c>
      <c r="D15" s="29" t="s">
        <v>17</v>
      </c>
      <c r="E15" s="87"/>
      <c r="F15" s="87"/>
      <c r="G15" s="45"/>
      <c r="H15" s="63"/>
      <c r="I15" s="4"/>
      <c r="J15" s="97" t="e">
        <f t="shared" si="0"/>
        <v>#VALUE!</v>
      </c>
      <c r="K15" s="97"/>
    </row>
    <row r="16" spans="1:11">
      <c r="A16" s="18">
        <v>8</v>
      </c>
      <c r="B16" s="13"/>
      <c r="C16" s="28" t="s">
        <v>17</v>
      </c>
      <c r="D16" s="29" t="s">
        <v>17</v>
      </c>
      <c r="E16" s="87"/>
      <c r="F16" s="87"/>
      <c r="G16" s="45"/>
      <c r="H16" s="63"/>
      <c r="I16" s="4"/>
      <c r="J16" s="97" t="e">
        <f t="shared" si="0"/>
        <v>#VALUE!</v>
      </c>
      <c r="K16" s="97"/>
    </row>
    <row r="17" spans="1:11">
      <c r="A17" s="18">
        <v>9</v>
      </c>
      <c r="B17" s="13"/>
      <c r="C17" s="28" t="s">
        <v>17</v>
      </c>
      <c r="D17" s="29" t="s">
        <v>17</v>
      </c>
      <c r="E17" s="108"/>
      <c r="F17" s="87"/>
      <c r="G17" s="45"/>
      <c r="H17" s="63"/>
      <c r="I17" s="4"/>
      <c r="J17" s="97" t="e">
        <f t="shared" si="0"/>
        <v>#VALUE!</v>
      </c>
      <c r="K17" s="97"/>
    </row>
    <row r="18" spans="1:11">
      <c r="A18" s="18">
        <v>10</v>
      </c>
      <c r="B18" s="13"/>
      <c r="C18" s="28" t="s">
        <v>17</v>
      </c>
      <c r="D18" s="29" t="s">
        <v>17</v>
      </c>
      <c r="E18" s="87"/>
      <c r="F18" s="87"/>
      <c r="G18" s="45"/>
      <c r="H18" s="63"/>
      <c r="I18" s="4"/>
      <c r="J18" s="97" t="e">
        <f t="shared" si="0"/>
        <v>#VALUE!</v>
      </c>
      <c r="K18" s="97"/>
    </row>
    <row r="19" spans="1:11">
      <c r="A19" s="18">
        <v>11</v>
      </c>
      <c r="B19" s="13"/>
      <c r="C19" s="28" t="s">
        <v>0</v>
      </c>
      <c r="D19" s="29" t="s">
        <v>0</v>
      </c>
      <c r="E19" s="87"/>
      <c r="F19" s="87"/>
      <c r="G19" s="45"/>
      <c r="H19" s="51"/>
      <c r="I19" s="4"/>
      <c r="J19" s="106" t="s">
        <v>0</v>
      </c>
      <c r="K19" s="99" t="s">
        <v>0</v>
      </c>
    </row>
    <row r="20" spans="1:11" s="1" customFormat="1" ht="13" thickBot="1">
      <c r="A20" s="19"/>
      <c r="B20" s="26"/>
      <c r="C20" s="12"/>
      <c r="D20" s="31"/>
      <c r="E20" s="88">
        <f>SUM(E9:E19)</f>
        <v>0</v>
      </c>
      <c r="F20" s="88">
        <f>SUM(F9:F19)</f>
        <v>0</v>
      </c>
      <c r="G20" s="39"/>
      <c r="H20" s="52"/>
      <c r="I20" s="54"/>
      <c r="J20" s="101" t="e">
        <f>SUM(J9:J19)</f>
        <v>#VALUE!</v>
      </c>
      <c r="K20" s="101" t="e">
        <f>SUM(K9:K19)</f>
        <v>#VALUE!</v>
      </c>
    </row>
    <row r="22" spans="1:11">
      <c r="J22" s="35" t="s">
        <v>35</v>
      </c>
      <c r="K22" s="218" t="s">
        <v>83</v>
      </c>
    </row>
    <row r="23" spans="1:11" ht="24">
      <c r="E23" s="89" t="s">
        <v>9</v>
      </c>
      <c r="F23" s="89"/>
      <c r="G23" s="46"/>
    </row>
    <row r="24" spans="1:11">
      <c r="E24" s="89"/>
      <c r="F24" s="89"/>
      <c r="G24" s="46"/>
    </row>
    <row r="26" spans="1:11">
      <c r="A26" s="62" t="s">
        <v>84</v>
      </c>
    </row>
    <row r="33" spans="5:7">
      <c r="E33" s="90"/>
      <c r="F33" s="90"/>
      <c r="G33" s="47"/>
    </row>
  </sheetData>
  <mergeCells count="3">
    <mergeCell ref="A5:A7"/>
    <mergeCell ref="B5:B7"/>
    <mergeCell ref="H5:H7"/>
  </mergeCells>
  <phoneticPr fontId="1" type="noConversion"/>
  <hyperlinks>
    <hyperlink ref="E23" location="Summary!A1" display="back to summary page"/>
  </hyperlinks>
  <pageMargins left="1.1299999999999999" right="0.75" top="0.69" bottom="0.6" header="0.5" footer="0.43"/>
  <pageSetup orientation="portrait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K33"/>
  <sheetViews>
    <sheetView showGridLines="0" workbookViewId="0">
      <selection activeCell="E37" sqref="E37"/>
    </sheetView>
  </sheetViews>
  <sheetFormatPr baseColWidth="10" defaultColWidth="8.83203125" defaultRowHeight="12" x14ac:dyDescent="0"/>
  <cols>
    <col min="1" max="1" width="4.6640625" customWidth="1"/>
    <col min="2" max="2" width="25" customWidth="1"/>
    <col min="3" max="3" width="13.1640625" style="5" customWidth="1"/>
    <col min="4" max="4" width="11.6640625" style="5" customWidth="1"/>
    <col min="5" max="6" width="13.5" style="5" customWidth="1"/>
    <col min="7" max="7" width="3.5" style="20" customWidth="1"/>
    <col min="8" max="8" width="27.83203125" customWidth="1"/>
    <col min="9" max="9" width="3.5" customWidth="1"/>
    <col min="10" max="10" width="11.6640625" customWidth="1"/>
    <col min="11" max="11" width="12" customWidth="1"/>
  </cols>
  <sheetData>
    <row r="1" spans="1:11">
      <c r="A1" s="1" t="s">
        <v>96</v>
      </c>
    </row>
    <row r="2" spans="1:11">
      <c r="A2" s="1" t="s">
        <v>15</v>
      </c>
      <c r="C2"/>
      <c r="D2"/>
      <c r="E2"/>
      <c r="F2"/>
      <c r="G2" s="4"/>
    </row>
    <row r="3" spans="1:11">
      <c r="A3" s="1"/>
      <c r="C3"/>
      <c r="D3"/>
      <c r="E3"/>
      <c r="F3"/>
      <c r="G3" s="4"/>
    </row>
    <row r="4" spans="1:11" ht="14.25" customHeight="1" thickBot="1">
      <c r="D4" s="6" t="s">
        <v>78</v>
      </c>
      <c r="E4" s="6" t="s">
        <v>78</v>
      </c>
      <c r="F4" s="6" t="s">
        <v>78</v>
      </c>
      <c r="G4" s="42"/>
      <c r="J4" s="102"/>
      <c r="K4" s="74"/>
    </row>
    <row r="5" spans="1:11" s="9" customFormat="1" ht="3" customHeight="1">
      <c r="A5" s="201" t="s">
        <v>2</v>
      </c>
      <c r="B5" s="203" t="s">
        <v>3</v>
      </c>
      <c r="C5" s="21"/>
      <c r="D5" s="21"/>
      <c r="E5" s="22"/>
      <c r="F5" s="22"/>
      <c r="G5" s="43"/>
      <c r="H5" s="206" t="s">
        <v>8</v>
      </c>
      <c r="I5" s="53"/>
      <c r="J5" s="103"/>
      <c r="K5" s="93"/>
    </row>
    <row r="6" spans="1:11" s="9" customFormat="1" ht="24">
      <c r="A6" s="202"/>
      <c r="B6" s="204"/>
      <c r="C6" s="23" t="s">
        <v>6</v>
      </c>
      <c r="D6" s="23" t="s">
        <v>7</v>
      </c>
      <c r="E6" s="84" t="s">
        <v>79</v>
      </c>
      <c r="F6" s="84" t="s">
        <v>80</v>
      </c>
      <c r="G6" s="43"/>
      <c r="H6" s="207"/>
      <c r="I6" s="53"/>
      <c r="J6" s="91" t="s">
        <v>82</v>
      </c>
      <c r="K6" s="94" t="s">
        <v>82</v>
      </c>
    </row>
    <row r="7" spans="1:11" s="9" customFormat="1" ht="2.25" customHeight="1">
      <c r="A7" s="202"/>
      <c r="B7" s="205"/>
      <c r="C7" s="24"/>
      <c r="D7" s="24"/>
      <c r="E7" s="25"/>
      <c r="F7" s="25"/>
      <c r="G7" s="43"/>
      <c r="H7" s="208"/>
      <c r="I7" s="53"/>
      <c r="J7" s="104"/>
      <c r="K7" s="95"/>
    </row>
    <row r="8" spans="1:11">
      <c r="A8" s="17"/>
      <c r="B8" s="3"/>
      <c r="C8" s="27"/>
      <c r="D8" s="27"/>
      <c r="E8" s="48"/>
      <c r="F8" s="48"/>
      <c r="G8" s="44"/>
      <c r="H8" s="49"/>
      <c r="I8" s="4"/>
      <c r="J8" s="105"/>
      <c r="K8" s="96"/>
    </row>
    <row r="9" spans="1:11">
      <c r="A9" s="18">
        <v>1</v>
      </c>
      <c r="B9" s="13"/>
      <c r="C9" s="28"/>
      <c r="D9" s="29"/>
      <c r="E9" s="30"/>
      <c r="F9" s="30"/>
      <c r="G9" s="45"/>
      <c r="H9" s="50"/>
      <c r="I9" s="4"/>
      <c r="J9" s="97" t="e">
        <f>E9/RoE</f>
        <v>#VALUE!</v>
      </c>
      <c r="K9" s="97" t="e">
        <f>F9/RoE</f>
        <v>#VALUE!</v>
      </c>
    </row>
    <row r="10" spans="1:11">
      <c r="A10" s="18">
        <v>2</v>
      </c>
      <c r="B10" s="13"/>
      <c r="C10" s="28"/>
      <c r="D10" s="29"/>
      <c r="E10" s="30"/>
      <c r="F10" s="30"/>
      <c r="G10" s="45"/>
      <c r="H10" s="50"/>
      <c r="I10" s="4"/>
      <c r="J10" s="97" t="s">
        <v>0</v>
      </c>
      <c r="K10" s="98" t="s">
        <v>0</v>
      </c>
    </row>
    <row r="11" spans="1:11">
      <c r="A11" s="18">
        <v>3</v>
      </c>
      <c r="B11" s="13"/>
      <c r="C11" s="28"/>
      <c r="D11" s="29"/>
      <c r="E11" s="30"/>
      <c r="F11" s="30"/>
      <c r="G11" s="45"/>
      <c r="H11" s="50"/>
      <c r="I11" s="4"/>
      <c r="J11" s="97" t="e">
        <f t="shared" ref="J11:J18" si="0">E11/RoE</f>
        <v>#VALUE!</v>
      </c>
      <c r="K11" s="97"/>
    </row>
    <row r="12" spans="1:11">
      <c r="A12" s="18">
        <v>4</v>
      </c>
      <c r="B12" s="13"/>
      <c r="C12" s="28"/>
      <c r="D12" s="29"/>
      <c r="E12" s="30"/>
      <c r="F12" s="30"/>
      <c r="G12" s="45"/>
      <c r="H12" s="50"/>
      <c r="I12" s="4"/>
      <c r="J12" s="97" t="e">
        <f t="shared" si="0"/>
        <v>#VALUE!</v>
      </c>
      <c r="K12" s="97"/>
    </row>
    <row r="13" spans="1:11">
      <c r="A13" s="18">
        <v>5</v>
      </c>
      <c r="B13" s="13"/>
      <c r="C13" s="28"/>
      <c r="D13" s="29"/>
      <c r="E13" s="30"/>
      <c r="F13" s="30"/>
      <c r="G13" s="45"/>
      <c r="H13" s="50"/>
      <c r="I13" s="4"/>
      <c r="J13" s="97" t="e">
        <f t="shared" si="0"/>
        <v>#VALUE!</v>
      </c>
      <c r="K13" s="97"/>
    </row>
    <row r="14" spans="1:11">
      <c r="A14" s="18">
        <v>6</v>
      </c>
      <c r="B14" s="13"/>
      <c r="C14" s="28"/>
      <c r="D14" s="29"/>
      <c r="E14" s="30"/>
      <c r="F14" s="30"/>
      <c r="G14" s="45"/>
      <c r="H14" s="63"/>
      <c r="I14" s="4"/>
      <c r="J14" s="97" t="e">
        <f t="shared" si="0"/>
        <v>#VALUE!</v>
      </c>
      <c r="K14" s="97"/>
    </row>
    <row r="15" spans="1:11">
      <c r="A15" s="18">
        <v>7</v>
      </c>
      <c r="B15" s="13"/>
      <c r="C15" s="28"/>
      <c r="D15" s="29"/>
      <c r="E15" s="30"/>
      <c r="F15" s="30"/>
      <c r="G15" s="45"/>
      <c r="H15" s="63"/>
      <c r="I15" s="4"/>
      <c r="J15" s="97" t="e">
        <f t="shared" si="0"/>
        <v>#VALUE!</v>
      </c>
      <c r="K15" s="97"/>
    </row>
    <row r="16" spans="1:11">
      <c r="A16" s="18">
        <v>8</v>
      </c>
      <c r="B16" s="13"/>
      <c r="C16" s="28"/>
      <c r="D16" s="29"/>
      <c r="E16" s="30"/>
      <c r="F16" s="30"/>
      <c r="G16" s="45"/>
      <c r="H16" s="63"/>
      <c r="I16" s="4"/>
      <c r="J16" s="97" t="e">
        <f t="shared" si="0"/>
        <v>#VALUE!</v>
      </c>
      <c r="K16" s="97"/>
    </row>
    <row r="17" spans="1:11">
      <c r="A17" s="18">
        <v>9</v>
      </c>
      <c r="B17" s="13"/>
      <c r="C17" s="28"/>
      <c r="D17" s="29"/>
      <c r="E17" s="30"/>
      <c r="F17" s="30"/>
      <c r="G17" s="45"/>
      <c r="H17" s="63"/>
      <c r="I17" s="4"/>
      <c r="J17" s="97" t="e">
        <f t="shared" si="0"/>
        <v>#VALUE!</v>
      </c>
      <c r="K17" s="97"/>
    </row>
    <row r="18" spans="1:11">
      <c r="A18" s="18">
        <v>10</v>
      </c>
      <c r="B18" s="13"/>
      <c r="C18" s="28"/>
      <c r="D18" s="29"/>
      <c r="E18" s="30"/>
      <c r="F18" s="30"/>
      <c r="G18" s="45"/>
      <c r="H18" s="63"/>
      <c r="I18" s="4"/>
      <c r="J18" s="97" t="e">
        <f t="shared" si="0"/>
        <v>#VALUE!</v>
      </c>
      <c r="K18" s="97"/>
    </row>
    <row r="19" spans="1:11">
      <c r="A19" s="18">
        <v>11</v>
      </c>
      <c r="B19" s="13"/>
      <c r="C19" s="28"/>
      <c r="D19" s="29"/>
      <c r="E19" s="30"/>
      <c r="F19" s="30"/>
      <c r="G19" s="45"/>
      <c r="H19" s="51"/>
      <c r="I19" s="4"/>
      <c r="J19" s="106" t="s">
        <v>0</v>
      </c>
      <c r="K19" s="99" t="s">
        <v>0</v>
      </c>
    </row>
    <row r="20" spans="1:11" ht="13" thickBot="1">
      <c r="A20" s="19"/>
      <c r="B20" s="26"/>
      <c r="C20" s="12"/>
      <c r="D20" s="31"/>
      <c r="E20" s="32">
        <f>SUM(E9:E19)</f>
        <v>0</v>
      </c>
      <c r="F20" s="32">
        <f>SUM(F9:F19)</f>
        <v>0</v>
      </c>
      <c r="G20" s="39"/>
      <c r="H20" s="52"/>
      <c r="I20" s="54"/>
      <c r="J20" s="101" t="e">
        <f>SUM(J9:J19)</f>
        <v>#VALUE!</v>
      </c>
      <c r="K20" s="101" t="e">
        <f>SUM(K9:K19)</f>
        <v>#VALUE!</v>
      </c>
    </row>
    <row r="21" spans="1:11" s="1" customFormat="1">
      <c r="A21"/>
      <c r="B21"/>
      <c r="C21" s="5"/>
      <c r="D21" s="5"/>
      <c r="E21" s="5"/>
      <c r="F21" s="5"/>
      <c r="G21" s="20"/>
      <c r="H21"/>
      <c r="I21"/>
      <c r="J21" s="102"/>
      <c r="K21" s="74"/>
    </row>
    <row r="22" spans="1:11">
      <c r="J22" s="35" t="s">
        <v>35</v>
      </c>
      <c r="K22" s="218" t="s">
        <v>83</v>
      </c>
    </row>
    <row r="23" spans="1:11">
      <c r="E23" s="37" t="s">
        <v>9</v>
      </c>
      <c r="F23" s="37"/>
      <c r="G23" s="46"/>
    </row>
    <row r="24" spans="1:11">
      <c r="E24" s="37"/>
      <c r="F24" s="37"/>
      <c r="G24" s="46"/>
    </row>
    <row r="33" spans="5:7">
      <c r="E33" s="34"/>
      <c r="F33" s="34"/>
      <c r="G33" s="47"/>
    </row>
  </sheetData>
  <mergeCells count="3">
    <mergeCell ref="A5:A7"/>
    <mergeCell ref="B5:B7"/>
    <mergeCell ref="H5:H7"/>
  </mergeCells>
  <phoneticPr fontId="1" type="noConversion"/>
  <hyperlinks>
    <hyperlink ref="E23" location="Summary!A1" display="back to summary page"/>
  </hyperlinks>
  <pageMargins left="1.1299999999999999" right="0.75" top="0.69" bottom="0.6" header="0.5" footer="0.43"/>
  <pageSetup orientation="portrait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O33"/>
  <sheetViews>
    <sheetView showGridLines="0" workbookViewId="0">
      <selection activeCell="A2" sqref="A2"/>
    </sheetView>
  </sheetViews>
  <sheetFormatPr baseColWidth="10" defaultColWidth="8.83203125" defaultRowHeight="12" x14ac:dyDescent="0"/>
  <cols>
    <col min="1" max="1" width="4.6640625" customWidth="1"/>
    <col min="2" max="2" width="21.5" customWidth="1"/>
    <col min="3" max="3" width="13.1640625" style="5" customWidth="1"/>
    <col min="4" max="4" width="11.6640625" style="5" customWidth="1"/>
    <col min="5" max="6" width="13.5" style="5" customWidth="1"/>
    <col min="7" max="7" width="3.5" style="20" customWidth="1"/>
    <col min="8" max="8" width="27.83203125" customWidth="1"/>
    <col min="9" max="9" width="3.5" customWidth="1"/>
    <col min="10" max="10" width="11.6640625" customWidth="1"/>
    <col min="11" max="11" width="12.1640625" customWidth="1"/>
  </cols>
  <sheetData>
    <row r="1" spans="1:15">
      <c r="A1" s="1" t="s">
        <v>95</v>
      </c>
    </row>
    <row r="2" spans="1:15">
      <c r="A2" s="1" t="s">
        <v>15</v>
      </c>
      <c r="C2"/>
      <c r="D2"/>
      <c r="E2"/>
      <c r="F2"/>
      <c r="G2" s="4"/>
    </row>
    <row r="3" spans="1:15">
      <c r="A3" s="1"/>
      <c r="C3"/>
      <c r="D3"/>
      <c r="E3"/>
      <c r="F3"/>
      <c r="G3" s="4"/>
    </row>
    <row r="4" spans="1:15" ht="13" thickBot="1">
      <c r="D4" s="6" t="s">
        <v>78</v>
      </c>
      <c r="E4" s="6" t="s">
        <v>78</v>
      </c>
      <c r="F4" s="6" t="s">
        <v>78</v>
      </c>
      <c r="G4" s="42"/>
      <c r="J4" s="102"/>
      <c r="K4" s="74"/>
    </row>
    <row r="5" spans="1:15" s="9" customFormat="1" ht="12.75" customHeight="1">
      <c r="A5" s="201" t="s">
        <v>2</v>
      </c>
      <c r="B5" s="203" t="s">
        <v>3</v>
      </c>
      <c r="C5" s="21"/>
      <c r="D5" s="21"/>
      <c r="E5" s="219"/>
      <c r="F5" s="22"/>
      <c r="G5" s="43"/>
      <c r="H5" s="206" t="s">
        <v>8</v>
      </c>
      <c r="I5" s="53"/>
      <c r="J5" s="103"/>
      <c r="K5" s="93"/>
    </row>
    <row r="6" spans="1:15" s="9" customFormat="1" ht="24">
      <c r="A6" s="202"/>
      <c r="B6" s="204"/>
      <c r="C6" s="23" t="s">
        <v>12</v>
      </c>
      <c r="D6" s="23" t="s">
        <v>7</v>
      </c>
      <c r="E6" s="220" t="s">
        <v>79</v>
      </c>
      <c r="F6" s="84" t="s">
        <v>80</v>
      </c>
      <c r="G6" s="43"/>
      <c r="H6" s="207"/>
      <c r="I6" s="53"/>
      <c r="J6" s="91" t="s">
        <v>82</v>
      </c>
      <c r="K6" s="94" t="s">
        <v>82</v>
      </c>
    </row>
    <row r="7" spans="1:15" s="9" customFormat="1">
      <c r="A7" s="202"/>
      <c r="B7" s="205"/>
      <c r="C7" s="24"/>
      <c r="D7" s="24"/>
      <c r="E7" s="25"/>
      <c r="F7" s="25"/>
      <c r="G7" s="43"/>
      <c r="H7" s="208"/>
      <c r="I7" s="53"/>
      <c r="J7" s="104"/>
      <c r="K7" s="95"/>
    </row>
    <row r="8" spans="1:15">
      <c r="A8" s="17"/>
      <c r="B8" s="3"/>
      <c r="C8" s="27"/>
      <c r="D8" s="27"/>
      <c r="E8" s="48"/>
      <c r="F8" s="48"/>
      <c r="G8" s="44"/>
      <c r="H8" s="64"/>
      <c r="I8" s="4"/>
      <c r="J8" s="105"/>
      <c r="K8" s="96"/>
    </row>
    <row r="9" spans="1:15">
      <c r="A9" s="18">
        <v>1</v>
      </c>
      <c r="B9" s="13"/>
      <c r="C9" s="28"/>
      <c r="D9" s="29"/>
      <c r="E9" s="30"/>
      <c r="F9" s="30"/>
      <c r="G9" s="45"/>
      <c r="H9" s="65"/>
      <c r="I9" s="4"/>
      <c r="J9" s="97" t="e">
        <f>E9/RoE</f>
        <v>#VALUE!</v>
      </c>
      <c r="K9" s="97" t="e">
        <f>F9/RoE</f>
        <v>#VALUE!</v>
      </c>
    </row>
    <row r="10" spans="1:15">
      <c r="A10" s="18">
        <v>2</v>
      </c>
      <c r="B10" s="13"/>
      <c r="C10" s="28"/>
      <c r="D10" s="29"/>
      <c r="E10" s="30"/>
      <c r="F10" s="30"/>
      <c r="G10" s="45"/>
      <c r="H10" s="100"/>
      <c r="I10" s="4"/>
      <c r="J10" s="97" t="s">
        <v>0</v>
      </c>
      <c r="K10" s="98" t="s">
        <v>0</v>
      </c>
    </row>
    <row r="11" spans="1:15">
      <c r="A11" s="18">
        <v>3</v>
      </c>
      <c r="B11" s="13"/>
      <c r="C11" s="28"/>
      <c r="D11" s="29"/>
      <c r="E11" s="30"/>
      <c r="F11" s="30"/>
      <c r="G11" s="45"/>
      <c r="H11" s="65"/>
      <c r="I11" s="4"/>
      <c r="J11" s="97" t="e">
        <f t="shared" ref="J11:J18" si="0">E11/RoE</f>
        <v>#VALUE!</v>
      </c>
      <c r="K11" s="97"/>
    </row>
    <row r="12" spans="1:15">
      <c r="A12" s="18">
        <v>4</v>
      </c>
      <c r="B12" s="13"/>
      <c r="C12" s="28"/>
      <c r="D12" s="29"/>
      <c r="E12" s="30"/>
      <c r="F12" s="30"/>
      <c r="G12" s="45"/>
      <c r="H12" s="65"/>
      <c r="I12" s="4"/>
      <c r="J12" s="97" t="e">
        <f t="shared" si="0"/>
        <v>#VALUE!</v>
      </c>
      <c r="K12" s="97"/>
      <c r="O12">
        <f>7*14</f>
        <v>98</v>
      </c>
    </row>
    <row r="13" spans="1:15">
      <c r="A13" s="18">
        <v>5</v>
      </c>
      <c r="B13" s="13"/>
      <c r="C13" s="28"/>
      <c r="D13" s="29"/>
      <c r="E13" s="30"/>
      <c r="F13" s="30"/>
      <c r="G13" s="45"/>
      <c r="H13" s="65"/>
      <c r="I13" s="4"/>
      <c r="J13" s="97" t="e">
        <f t="shared" si="0"/>
        <v>#VALUE!</v>
      </c>
      <c r="K13" s="97"/>
      <c r="O13">
        <v>7</v>
      </c>
    </row>
    <row r="14" spans="1:15">
      <c r="A14" s="18">
        <v>6</v>
      </c>
      <c r="B14" s="13"/>
      <c r="C14" s="28"/>
      <c r="D14" s="29"/>
      <c r="E14" s="30"/>
      <c r="F14" s="30"/>
      <c r="G14" s="45"/>
      <c r="H14" s="66"/>
      <c r="I14" s="4"/>
      <c r="J14" s="97" t="e">
        <f t="shared" si="0"/>
        <v>#VALUE!</v>
      </c>
      <c r="K14" s="97"/>
    </row>
    <row r="15" spans="1:15">
      <c r="A15" s="18">
        <v>7</v>
      </c>
      <c r="B15" s="13"/>
      <c r="C15" s="28"/>
      <c r="D15" s="29"/>
      <c r="E15" s="30"/>
      <c r="F15" s="30"/>
      <c r="G15" s="45"/>
      <c r="H15" s="66"/>
      <c r="I15" s="4"/>
      <c r="J15" s="97" t="e">
        <f t="shared" si="0"/>
        <v>#VALUE!</v>
      </c>
      <c r="K15" s="97"/>
    </row>
    <row r="16" spans="1:15">
      <c r="A16" s="18">
        <v>8</v>
      </c>
      <c r="B16" s="13"/>
      <c r="C16" s="28"/>
      <c r="D16" s="29"/>
      <c r="E16" s="30"/>
      <c r="F16" s="30"/>
      <c r="G16" s="45"/>
      <c r="H16" s="66"/>
      <c r="I16" s="4"/>
      <c r="J16" s="97" t="e">
        <f t="shared" si="0"/>
        <v>#VALUE!</v>
      </c>
      <c r="K16" s="97"/>
    </row>
    <row r="17" spans="1:11">
      <c r="A17" s="18">
        <v>9</v>
      </c>
      <c r="B17" s="13"/>
      <c r="C17" s="28"/>
      <c r="D17" s="29"/>
      <c r="E17" s="30"/>
      <c r="F17" s="30"/>
      <c r="G17" s="45"/>
      <c r="H17" s="66"/>
      <c r="I17" s="4"/>
      <c r="J17" s="97" t="e">
        <f t="shared" si="0"/>
        <v>#VALUE!</v>
      </c>
      <c r="K17" s="97"/>
    </row>
    <row r="18" spans="1:11">
      <c r="A18" s="18">
        <v>10</v>
      </c>
      <c r="B18" s="13"/>
      <c r="C18" s="28"/>
      <c r="D18" s="29"/>
      <c r="E18" s="30"/>
      <c r="F18" s="30"/>
      <c r="G18" s="45"/>
      <c r="H18" s="66"/>
      <c r="I18" s="4"/>
      <c r="J18" s="97" t="e">
        <f t="shared" si="0"/>
        <v>#VALUE!</v>
      </c>
      <c r="K18" s="97"/>
    </row>
    <row r="19" spans="1:11">
      <c r="A19" s="18">
        <v>11</v>
      </c>
      <c r="B19" s="13"/>
      <c r="C19" s="28"/>
      <c r="D19" s="29"/>
      <c r="E19" s="30"/>
      <c r="F19" s="30"/>
      <c r="G19" s="45"/>
      <c r="H19" s="65"/>
      <c r="I19" s="4"/>
      <c r="J19" s="106" t="s">
        <v>0</v>
      </c>
      <c r="K19" s="99" t="s">
        <v>0</v>
      </c>
    </row>
    <row r="20" spans="1:11" ht="13" thickBot="1">
      <c r="A20" s="19"/>
      <c r="B20" s="26"/>
      <c r="C20" s="12"/>
      <c r="D20" s="31"/>
      <c r="E20" s="32">
        <f>SUM(E9:E19)</f>
        <v>0</v>
      </c>
      <c r="F20" s="32">
        <f>SUM(F9:F19)</f>
        <v>0</v>
      </c>
      <c r="G20" s="39"/>
      <c r="H20" s="52"/>
      <c r="I20" s="54"/>
      <c r="J20" s="101" t="e">
        <f>SUM(J9:J19)</f>
        <v>#VALUE!</v>
      </c>
      <c r="K20" s="101" t="e">
        <f>SUM(K9:K19)</f>
        <v>#VALUE!</v>
      </c>
    </row>
    <row r="21" spans="1:11" s="1" customFormat="1">
      <c r="A21"/>
      <c r="B21"/>
      <c r="C21" s="5"/>
      <c r="D21" s="5"/>
      <c r="E21" s="5"/>
      <c r="F21" s="5"/>
      <c r="G21" s="20"/>
      <c r="H21"/>
      <c r="I21"/>
      <c r="J21" s="102"/>
      <c r="K21" s="74"/>
    </row>
    <row r="22" spans="1:11">
      <c r="J22" s="35" t="s">
        <v>35</v>
      </c>
      <c r="K22" s="218" t="s">
        <v>83</v>
      </c>
    </row>
    <row r="23" spans="1:11">
      <c r="E23" s="37" t="s">
        <v>9</v>
      </c>
      <c r="F23" s="37"/>
      <c r="G23" s="46"/>
    </row>
    <row r="24" spans="1:11">
      <c r="E24" s="37"/>
      <c r="F24" s="84"/>
      <c r="G24" s="46"/>
    </row>
    <row r="33" spans="5:7">
      <c r="E33" s="34"/>
      <c r="F33" s="34"/>
      <c r="G33" s="47"/>
    </row>
  </sheetData>
  <mergeCells count="3">
    <mergeCell ref="A5:A7"/>
    <mergeCell ref="B5:B7"/>
    <mergeCell ref="H5:H7"/>
  </mergeCells>
  <phoneticPr fontId="1" type="noConversion"/>
  <hyperlinks>
    <hyperlink ref="E23" location="Summary!A1" display="back to summary page"/>
  </hyperlinks>
  <pageMargins left="1.1299999999999999" right="0.75" top="0.69" bottom="0.6" header="0.5" footer="0.43"/>
  <pageSetup orientation="portrait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K33"/>
  <sheetViews>
    <sheetView showGridLines="0" workbookViewId="0">
      <selection activeCell="A2" sqref="A2"/>
    </sheetView>
  </sheetViews>
  <sheetFormatPr baseColWidth="10" defaultColWidth="8.83203125" defaultRowHeight="12" x14ac:dyDescent="0"/>
  <cols>
    <col min="1" max="1" width="4.6640625" customWidth="1"/>
    <col min="2" max="2" width="25" customWidth="1"/>
    <col min="3" max="3" width="13.1640625" style="5" customWidth="1"/>
    <col min="4" max="4" width="11.6640625" style="5" customWidth="1"/>
    <col min="5" max="6" width="13.5" style="5" customWidth="1"/>
    <col min="7" max="7" width="3.5" style="20" customWidth="1"/>
    <col min="8" max="8" width="27.83203125" customWidth="1"/>
    <col min="9" max="9" width="3.5" customWidth="1"/>
    <col min="10" max="10" width="11.6640625" customWidth="1"/>
    <col min="11" max="11" width="12" customWidth="1"/>
  </cols>
  <sheetData>
    <row r="1" spans="1:11">
      <c r="A1" s="1" t="s">
        <v>94</v>
      </c>
    </row>
    <row r="2" spans="1:11">
      <c r="A2" s="1" t="s">
        <v>15</v>
      </c>
      <c r="C2"/>
      <c r="D2"/>
      <c r="E2"/>
      <c r="F2"/>
      <c r="G2" s="4"/>
    </row>
    <row r="3" spans="1:11">
      <c r="A3" s="1"/>
      <c r="C3"/>
      <c r="D3"/>
      <c r="E3"/>
      <c r="F3"/>
      <c r="G3" s="4"/>
    </row>
    <row r="4" spans="1:11" ht="14.25" customHeight="1" thickBot="1">
      <c r="D4" s="6" t="s">
        <v>78</v>
      </c>
      <c r="E4" s="6" t="s">
        <v>78</v>
      </c>
      <c r="F4" s="6" t="s">
        <v>78</v>
      </c>
      <c r="G4" s="42"/>
      <c r="J4" s="102"/>
      <c r="K4" s="74"/>
    </row>
    <row r="5" spans="1:11" s="9" customFormat="1" ht="3" customHeight="1">
      <c r="A5" s="201" t="s">
        <v>2</v>
      </c>
      <c r="B5" s="203" t="s">
        <v>3</v>
      </c>
      <c r="C5" s="21"/>
      <c r="D5" s="21"/>
      <c r="E5" s="219"/>
      <c r="F5" s="22"/>
      <c r="G5" s="43"/>
      <c r="H5" s="206" t="s">
        <v>8</v>
      </c>
      <c r="I5" s="53"/>
      <c r="J5" s="103"/>
      <c r="K5" s="93"/>
    </row>
    <row r="6" spans="1:11" s="9" customFormat="1" ht="24">
      <c r="A6" s="202"/>
      <c r="B6" s="204"/>
      <c r="C6" s="23" t="s">
        <v>29</v>
      </c>
      <c r="D6" s="23" t="s">
        <v>7</v>
      </c>
      <c r="E6" s="220" t="s">
        <v>79</v>
      </c>
      <c r="F6" s="84" t="s">
        <v>80</v>
      </c>
      <c r="G6" s="43"/>
      <c r="H6" s="207"/>
      <c r="I6" s="53"/>
      <c r="J6" s="91" t="s">
        <v>82</v>
      </c>
      <c r="K6" s="94" t="s">
        <v>82</v>
      </c>
    </row>
    <row r="7" spans="1:11" s="9" customFormat="1" ht="2.25" customHeight="1">
      <c r="A7" s="202"/>
      <c r="B7" s="205"/>
      <c r="C7" s="24"/>
      <c r="D7" s="24"/>
      <c r="E7" s="25"/>
      <c r="F7" s="25"/>
      <c r="G7" s="43"/>
      <c r="H7" s="208"/>
      <c r="I7" s="53"/>
      <c r="J7" s="104"/>
      <c r="K7" s="95"/>
    </row>
    <row r="8" spans="1:11">
      <c r="A8" s="17"/>
      <c r="B8" s="3"/>
      <c r="C8" s="27"/>
      <c r="D8" s="27"/>
      <c r="E8" s="48"/>
      <c r="F8" s="48"/>
      <c r="G8" s="44"/>
      <c r="H8" s="49"/>
      <c r="I8" s="4"/>
      <c r="J8" s="105"/>
      <c r="K8" s="96"/>
    </row>
    <row r="9" spans="1:11">
      <c r="A9" s="18">
        <v>1</v>
      </c>
      <c r="B9" s="13"/>
      <c r="C9" s="28"/>
      <c r="D9" s="29"/>
      <c r="E9" s="30"/>
      <c r="F9" s="30"/>
      <c r="G9" s="45"/>
      <c r="H9" s="50"/>
      <c r="I9" s="4"/>
      <c r="J9" s="97" t="e">
        <f>E9/RoE</f>
        <v>#VALUE!</v>
      </c>
      <c r="K9" s="97" t="e">
        <f>F9/RoE</f>
        <v>#VALUE!</v>
      </c>
    </row>
    <row r="10" spans="1:11">
      <c r="A10" s="18">
        <v>2</v>
      </c>
      <c r="B10" s="13"/>
      <c r="C10" s="28"/>
      <c r="D10" s="29"/>
      <c r="E10" s="30"/>
      <c r="F10" s="30"/>
      <c r="G10" s="45"/>
      <c r="H10" s="50"/>
      <c r="I10" s="4"/>
      <c r="J10" s="97" t="s">
        <v>0</v>
      </c>
      <c r="K10" s="98" t="s">
        <v>0</v>
      </c>
    </row>
    <row r="11" spans="1:11">
      <c r="A11" s="18">
        <v>3</v>
      </c>
      <c r="B11" s="13"/>
      <c r="C11" s="28"/>
      <c r="D11" s="29"/>
      <c r="E11" s="30"/>
      <c r="F11" s="30"/>
      <c r="G11" s="45"/>
      <c r="H11" s="50"/>
      <c r="I11" s="4"/>
      <c r="J11" s="97" t="e">
        <f t="shared" ref="J11:J18" si="0">E11/RoE</f>
        <v>#VALUE!</v>
      </c>
      <c r="K11" s="97"/>
    </row>
    <row r="12" spans="1:11">
      <c r="A12" s="18">
        <v>4</v>
      </c>
      <c r="B12" s="13"/>
      <c r="C12" s="28"/>
      <c r="D12" s="29"/>
      <c r="E12" s="30"/>
      <c r="F12" s="30"/>
      <c r="G12" s="45"/>
      <c r="H12" s="50"/>
      <c r="I12" s="4"/>
      <c r="J12" s="97" t="e">
        <f t="shared" si="0"/>
        <v>#VALUE!</v>
      </c>
      <c r="K12" s="97"/>
    </row>
    <row r="13" spans="1:11">
      <c r="A13" s="18">
        <v>5</v>
      </c>
      <c r="B13" s="13"/>
      <c r="C13" s="28"/>
      <c r="D13" s="29"/>
      <c r="E13" s="30"/>
      <c r="F13" s="30"/>
      <c r="G13" s="45"/>
      <c r="H13" s="50"/>
      <c r="I13" s="4"/>
      <c r="J13" s="97" t="e">
        <f t="shared" si="0"/>
        <v>#VALUE!</v>
      </c>
      <c r="K13" s="97"/>
    </row>
    <row r="14" spans="1:11">
      <c r="A14" s="18">
        <v>6</v>
      </c>
      <c r="B14" s="13"/>
      <c r="C14" s="28"/>
      <c r="D14" s="29"/>
      <c r="E14" s="30"/>
      <c r="F14" s="30"/>
      <c r="G14" s="45"/>
      <c r="H14" s="63"/>
      <c r="I14" s="4"/>
      <c r="J14" s="97" t="e">
        <f t="shared" si="0"/>
        <v>#VALUE!</v>
      </c>
      <c r="K14" s="97"/>
    </row>
    <row r="15" spans="1:11">
      <c r="A15" s="18">
        <v>7</v>
      </c>
      <c r="B15" s="13"/>
      <c r="C15" s="28"/>
      <c r="D15" s="29"/>
      <c r="E15" s="30"/>
      <c r="F15" s="30"/>
      <c r="G15" s="45"/>
      <c r="H15" s="63"/>
      <c r="I15" s="4"/>
      <c r="J15" s="97" t="e">
        <f t="shared" si="0"/>
        <v>#VALUE!</v>
      </c>
      <c r="K15" s="97"/>
    </row>
    <row r="16" spans="1:11">
      <c r="A16" s="18">
        <v>8</v>
      </c>
      <c r="B16" s="13"/>
      <c r="C16" s="28"/>
      <c r="D16" s="29"/>
      <c r="E16" s="30"/>
      <c r="F16" s="30"/>
      <c r="G16" s="45"/>
      <c r="H16" s="63"/>
      <c r="I16" s="4"/>
      <c r="J16" s="97" t="e">
        <f t="shared" si="0"/>
        <v>#VALUE!</v>
      </c>
      <c r="K16" s="97"/>
    </row>
    <row r="17" spans="1:11">
      <c r="A17" s="18">
        <v>9</v>
      </c>
      <c r="B17" s="13"/>
      <c r="C17" s="28"/>
      <c r="D17" s="29"/>
      <c r="E17" s="30"/>
      <c r="F17" s="30"/>
      <c r="G17" s="45"/>
      <c r="H17" s="63"/>
      <c r="I17" s="4"/>
      <c r="J17" s="97" t="e">
        <f t="shared" si="0"/>
        <v>#VALUE!</v>
      </c>
      <c r="K17" s="97"/>
    </row>
    <row r="18" spans="1:11">
      <c r="A18" s="18">
        <v>10</v>
      </c>
      <c r="B18" s="13"/>
      <c r="C18" s="28"/>
      <c r="D18" s="29"/>
      <c r="E18" s="30"/>
      <c r="F18" s="30"/>
      <c r="G18" s="45"/>
      <c r="H18" s="63"/>
      <c r="I18" s="4"/>
      <c r="J18" s="97" t="e">
        <f t="shared" si="0"/>
        <v>#VALUE!</v>
      </c>
      <c r="K18" s="97"/>
    </row>
    <row r="19" spans="1:11">
      <c r="A19" s="18">
        <v>11</v>
      </c>
      <c r="B19" s="13"/>
      <c r="C19" s="28"/>
      <c r="D19" s="29"/>
      <c r="E19" s="30"/>
      <c r="F19" s="30"/>
      <c r="G19" s="45"/>
      <c r="H19" s="51"/>
      <c r="I19" s="4"/>
      <c r="J19" s="106" t="s">
        <v>0</v>
      </c>
      <c r="K19" s="99" t="s">
        <v>0</v>
      </c>
    </row>
    <row r="20" spans="1:11" ht="13" thickBot="1">
      <c r="A20" s="19"/>
      <c r="B20" s="26"/>
      <c r="C20" s="12"/>
      <c r="D20" s="31"/>
      <c r="E20" s="32">
        <f>SUM(E9:E19)</f>
        <v>0</v>
      </c>
      <c r="F20" s="32">
        <f>SUM(F9:F19)</f>
        <v>0</v>
      </c>
      <c r="G20" s="39"/>
      <c r="H20" s="52"/>
      <c r="I20" s="54"/>
      <c r="J20" s="101" t="e">
        <f>SUM(J9:J19)</f>
        <v>#VALUE!</v>
      </c>
      <c r="K20" s="101" t="e">
        <f>SUM(K9:K19)</f>
        <v>#VALUE!</v>
      </c>
    </row>
    <row r="21" spans="1:11" s="1" customFormat="1">
      <c r="A21"/>
      <c r="B21"/>
      <c r="C21" s="5"/>
      <c r="D21" s="5"/>
      <c r="E21" s="5"/>
      <c r="F21" s="5"/>
      <c r="G21" s="20"/>
      <c r="H21"/>
      <c r="I21"/>
      <c r="J21" s="102"/>
      <c r="K21" s="74"/>
    </row>
    <row r="22" spans="1:11">
      <c r="J22" s="35" t="s">
        <v>35</v>
      </c>
      <c r="K22" s="218" t="s">
        <v>83</v>
      </c>
    </row>
    <row r="23" spans="1:11">
      <c r="E23" s="37" t="s">
        <v>9</v>
      </c>
      <c r="F23" s="37"/>
      <c r="G23" s="46"/>
    </row>
    <row r="24" spans="1:11">
      <c r="E24" s="37"/>
      <c r="F24" s="37"/>
      <c r="G24" s="46"/>
    </row>
    <row r="33" spans="5:7">
      <c r="E33" s="34"/>
      <c r="F33" s="34"/>
      <c r="G33" s="47"/>
    </row>
  </sheetData>
  <mergeCells count="3">
    <mergeCell ref="A5:A7"/>
    <mergeCell ref="B5:B7"/>
    <mergeCell ref="H5:H7"/>
  </mergeCells>
  <hyperlinks>
    <hyperlink ref="E23" location="Summary!A1" display="back to summary page"/>
  </hyperlinks>
  <pageMargins left="1.1299999999999999" right="0.75" top="0.69" bottom="0.6" header="0.5" footer="0.43"/>
  <pageSetup orientation="portrait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O34"/>
  <sheetViews>
    <sheetView showGridLines="0" workbookViewId="0">
      <selection activeCell="A2" sqref="A2"/>
    </sheetView>
  </sheetViews>
  <sheetFormatPr baseColWidth="10" defaultColWidth="8.83203125" defaultRowHeight="12" x14ac:dyDescent="0"/>
  <cols>
    <col min="1" max="1" width="4.6640625" customWidth="1"/>
    <col min="2" max="2" width="20.6640625" customWidth="1"/>
    <col min="3" max="3" width="13.1640625" style="5" customWidth="1"/>
    <col min="4" max="4" width="11.6640625" style="5" customWidth="1"/>
    <col min="5" max="6" width="13.5" style="5" customWidth="1"/>
    <col min="7" max="7" width="3.5" style="20" customWidth="1"/>
    <col min="8" max="8" width="27.83203125" customWidth="1"/>
    <col min="9" max="9" width="3.5" customWidth="1"/>
    <col min="10" max="10" width="11.6640625" style="74" customWidth="1"/>
    <col min="11" max="11" width="11.6640625" customWidth="1"/>
  </cols>
  <sheetData>
    <row r="1" spans="1:15">
      <c r="A1" s="1" t="s">
        <v>22</v>
      </c>
    </row>
    <row r="2" spans="1:15">
      <c r="A2" s="1" t="s">
        <v>16</v>
      </c>
      <c r="C2"/>
      <c r="D2"/>
      <c r="E2"/>
      <c r="F2"/>
      <c r="G2" s="4"/>
    </row>
    <row r="3" spans="1:15">
      <c r="A3" s="1"/>
      <c r="C3"/>
      <c r="D3"/>
      <c r="E3"/>
      <c r="F3"/>
      <c r="G3" s="4"/>
    </row>
    <row r="4" spans="1:15" ht="13" thickBot="1">
      <c r="D4" s="6" t="s">
        <v>78</v>
      </c>
      <c r="E4" s="6" t="s">
        <v>78</v>
      </c>
      <c r="F4" s="6" t="s">
        <v>78</v>
      </c>
      <c r="G4" s="42"/>
      <c r="J4" s="102"/>
      <c r="K4" s="74"/>
    </row>
    <row r="5" spans="1:15" s="9" customFormat="1" ht="12.75" customHeight="1">
      <c r="A5" s="201" t="s">
        <v>2</v>
      </c>
      <c r="B5" s="203" t="s">
        <v>3</v>
      </c>
      <c r="C5" s="21"/>
      <c r="D5" s="21"/>
      <c r="E5" s="219"/>
      <c r="F5" s="22"/>
      <c r="G5" s="43"/>
      <c r="H5" s="206" t="s">
        <v>8</v>
      </c>
      <c r="I5" s="53"/>
      <c r="J5" s="103"/>
      <c r="K5" s="93"/>
    </row>
    <row r="6" spans="1:15" s="9" customFormat="1" ht="24">
      <c r="A6" s="202"/>
      <c r="B6" s="204"/>
      <c r="C6" s="23" t="s">
        <v>12</v>
      </c>
      <c r="D6" s="23" t="s">
        <v>7</v>
      </c>
      <c r="E6" s="220" t="s">
        <v>79</v>
      </c>
      <c r="F6" s="84" t="s">
        <v>80</v>
      </c>
      <c r="G6" s="43"/>
      <c r="H6" s="207"/>
      <c r="I6" s="53"/>
      <c r="J6" s="91" t="s">
        <v>82</v>
      </c>
      <c r="K6" s="94" t="s">
        <v>82</v>
      </c>
    </row>
    <row r="7" spans="1:15" s="9" customFormat="1">
      <c r="A7" s="202"/>
      <c r="B7" s="205"/>
      <c r="C7" s="24"/>
      <c r="D7" s="24"/>
      <c r="E7" s="25"/>
      <c r="F7" s="25"/>
      <c r="G7" s="43"/>
      <c r="H7" s="208"/>
      <c r="I7" s="53"/>
      <c r="J7" s="104"/>
      <c r="K7" s="95"/>
    </row>
    <row r="8" spans="1:15">
      <c r="A8" s="17"/>
      <c r="B8" s="3"/>
      <c r="C8" s="27"/>
      <c r="D8" s="27"/>
      <c r="E8" s="48"/>
      <c r="F8" s="48"/>
      <c r="G8" s="44"/>
      <c r="H8" s="64"/>
      <c r="I8" s="4"/>
      <c r="J8" s="105"/>
      <c r="K8" s="96"/>
      <c r="O8">
        <f>300*14*7</f>
        <v>29400</v>
      </c>
    </row>
    <row r="9" spans="1:15">
      <c r="A9" s="18">
        <v>1</v>
      </c>
      <c r="B9" s="13"/>
      <c r="C9" s="28"/>
      <c r="D9" s="29"/>
      <c r="E9" s="30"/>
      <c r="F9" s="30"/>
      <c r="G9" s="45"/>
      <c r="H9" s="65"/>
      <c r="I9" s="4"/>
      <c r="J9" s="97" t="e">
        <f>E9/RoE</f>
        <v>#VALUE!</v>
      </c>
      <c r="K9" s="97" t="e">
        <f>F9/RoE</f>
        <v>#VALUE!</v>
      </c>
    </row>
    <row r="10" spans="1:15">
      <c r="A10" s="18">
        <v>2</v>
      </c>
      <c r="B10" s="13"/>
      <c r="C10" s="28"/>
      <c r="D10" s="29"/>
      <c r="E10" s="30"/>
      <c r="F10" s="30"/>
      <c r="G10" s="45"/>
      <c r="H10" s="100"/>
      <c r="I10" s="4"/>
      <c r="J10" s="97" t="s">
        <v>0</v>
      </c>
      <c r="K10" s="98" t="s">
        <v>0</v>
      </c>
    </row>
    <row r="11" spans="1:15">
      <c r="A11" s="18">
        <v>3</v>
      </c>
      <c r="B11" s="13"/>
      <c r="C11" s="28"/>
      <c r="D11" s="29"/>
      <c r="E11" s="30"/>
      <c r="F11" s="30"/>
      <c r="G11" s="45"/>
      <c r="H11" s="65"/>
      <c r="I11" s="4"/>
      <c r="J11" s="97" t="e">
        <f t="shared" ref="J11:J18" si="0">E11/RoE</f>
        <v>#VALUE!</v>
      </c>
      <c r="K11" s="97"/>
    </row>
    <row r="12" spans="1:15">
      <c r="A12" s="18">
        <v>4</v>
      </c>
      <c r="B12" s="13"/>
      <c r="C12" s="28"/>
      <c r="D12" s="29"/>
      <c r="E12" s="30"/>
      <c r="F12" s="30"/>
      <c r="G12" s="45"/>
      <c r="H12" s="65"/>
      <c r="I12" s="4"/>
      <c r="J12" s="97" t="e">
        <f t="shared" si="0"/>
        <v>#VALUE!</v>
      </c>
      <c r="K12" s="97"/>
    </row>
    <row r="13" spans="1:15">
      <c r="A13" s="18">
        <v>5</v>
      </c>
      <c r="B13" s="13"/>
      <c r="C13" s="28"/>
      <c r="D13" s="29"/>
      <c r="E13" s="30"/>
      <c r="F13" s="30"/>
      <c r="G13" s="45"/>
      <c r="H13" s="65"/>
      <c r="I13" s="4"/>
      <c r="J13" s="97" t="e">
        <f t="shared" si="0"/>
        <v>#VALUE!</v>
      </c>
      <c r="K13" s="97"/>
    </row>
    <row r="14" spans="1:15">
      <c r="A14" s="18">
        <v>6</v>
      </c>
      <c r="B14" s="13"/>
      <c r="C14" s="28"/>
      <c r="D14" s="29"/>
      <c r="E14" s="30"/>
      <c r="F14" s="30"/>
      <c r="G14" s="45"/>
      <c r="H14" s="65"/>
      <c r="I14" s="4"/>
      <c r="J14" s="97" t="e">
        <f t="shared" si="0"/>
        <v>#VALUE!</v>
      </c>
      <c r="K14" s="97"/>
    </row>
    <row r="15" spans="1:15">
      <c r="A15" s="18">
        <v>7</v>
      </c>
      <c r="B15" s="13"/>
      <c r="C15" s="28"/>
      <c r="D15" s="29"/>
      <c r="E15" s="30"/>
      <c r="F15" s="30"/>
      <c r="G15" s="45"/>
      <c r="H15" s="66"/>
      <c r="I15" s="4"/>
      <c r="J15" s="97" t="e">
        <f t="shared" si="0"/>
        <v>#VALUE!</v>
      </c>
      <c r="K15" s="97"/>
    </row>
    <row r="16" spans="1:15">
      <c r="A16" s="18">
        <v>8</v>
      </c>
      <c r="B16" s="13"/>
      <c r="C16" s="28"/>
      <c r="D16" s="29"/>
      <c r="E16" s="30"/>
      <c r="F16" s="30"/>
      <c r="G16" s="45"/>
      <c r="H16" s="66"/>
      <c r="I16" s="4"/>
      <c r="J16" s="97" t="e">
        <f t="shared" si="0"/>
        <v>#VALUE!</v>
      </c>
      <c r="K16" s="97"/>
    </row>
    <row r="17" spans="1:12">
      <c r="A17" s="18">
        <v>9</v>
      </c>
      <c r="B17" s="13"/>
      <c r="C17" s="28"/>
      <c r="D17" s="29"/>
      <c r="E17" s="30"/>
      <c r="F17" s="30"/>
      <c r="G17" s="45"/>
      <c r="H17" s="66"/>
      <c r="I17" s="4"/>
      <c r="J17" s="97" t="e">
        <f t="shared" si="0"/>
        <v>#VALUE!</v>
      </c>
      <c r="K17" s="97"/>
    </row>
    <row r="18" spans="1:12">
      <c r="A18" s="18">
        <v>10</v>
      </c>
      <c r="B18" s="13"/>
      <c r="C18" s="28"/>
      <c r="D18" s="29"/>
      <c r="E18" s="30"/>
      <c r="F18" s="30"/>
      <c r="G18" s="45"/>
      <c r="H18" s="66"/>
      <c r="I18" s="4"/>
      <c r="J18" s="97" t="e">
        <f t="shared" si="0"/>
        <v>#VALUE!</v>
      </c>
      <c r="K18" s="97"/>
    </row>
    <row r="19" spans="1:12" s="1" customFormat="1">
      <c r="A19" s="18">
        <v>11</v>
      </c>
      <c r="B19" s="13"/>
      <c r="C19" s="28"/>
      <c r="D19" s="29"/>
      <c r="E19" s="30"/>
      <c r="F19" s="30"/>
      <c r="G19" s="39"/>
      <c r="H19" s="65"/>
      <c r="I19" s="54"/>
      <c r="J19" s="106" t="s">
        <v>0</v>
      </c>
      <c r="K19" s="99" t="s">
        <v>0</v>
      </c>
      <c r="L19"/>
    </row>
    <row r="20" spans="1:12" s="1" customFormat="1" ht="13" thickBot="1">
      <c r="A20" s="18">
        <v>12</v>
      </c>
      <c r="B20" s="13"/>
      <c r="C20" s="28"/>
      <c r="D20" s="29"/>
      <c r="E20" s="30"/>
      <c r="F20" s="30"/>
      <c r="G20" s="45"/>
      <c r="H20" s="66"/>
      <c r="I20" s="4"/>
      <c r="J20" s="101" t="e">
        <f>SUM(J9:J19)</f>
        <v>#VALUE!</v>
      </c>
      <c r="K20" s="101" t="e">
        <f>SUM(K9:K19)</f>
        <v>#VALUE!</v>
      </c>
      <c r="L20"/>
    </row>
    <row r="21" spans="1:12">
      <c r="A21" s="19"/>
      <c r="B21" s="26"/>
      <c r="C21" s="12"/>
      <c r="D21" s="31"/>
      <c r="E21" s="32">
        <f>SUM(E9:E20)</f>
        <v>0</v>
      </c>
      <c r="F21" s="32">
        <f>SUM(F9:F20)</f>
        <v>0</v>
      </c>
      <c r="H21" s="52"/>
      <c r="J21" s="102"/>
      <c r="K21" s="74"/>
      <c r="L21" s="1"/>
    </row>
    <row r="22" spans="1:12">
      <c r="J22" s="35" t="s">
        <v>35</v>
      </c>
      <c r="K22" s="218" t="s">
        <v>83</v>
      </c>
    </row>
    <row r="23" spans="1:12">
      <c r="G23" s="46"/>
      <c r="J23"/>
    </row>
    <row r="24" spans="1:12">
      <c r="E24" s="37" t="s">
        <v>9</v>
      </c>
      <c r="F24" s="37"/>
      <c r="G24" s="46"/>
    </row>
    <row r="25" spans="1:12">
      <c r="E25" s="37"/>
      <c r="F25" s="37"/>
    </row>
    <row r="33" spans="5:7">
      <c r="G33" s="47"/>
    </row>
    <row r="34" spans="5:7">
      <c r="E34" s="34"/>
      <c r="F34" s="34"/>
    </row>
  </sheetData>
  <mergeCells count="3">
    <mergeCell ref="A5:A7"/>
    <mergeCell ref="B5:B7"/>
    <mergeCell ref="H5:H7"/>
  </mergeCells>
  <phoneticPr fontId="1" type="noConversion"/>
  <hyperlinks>
    <hyperlink ref="E24" location="Summary!A1" display="back to summary page"/>
  </hyperlinks>
  <pageMargins left="1.1299999999999999" right="0.75" top="0.69" bottom="0.6" header="0.5" footer="0.43"/>
  <pageSetup orientation="portrait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K33"/>
  <sheetViews>
    <sheetView showGridLines="0" workbookViewId="0">
      <selection activeCell="A2" sqref="A2"/>
    </sheetView>
  </sheetViews>
  <sheetFormatPr baseColWidth="10" defaultColWidth="8.83203125" defaultRowHeight="12" x14ac:dyDescent="0"/>
  <cols>
    <col min="1" max="1" width="4.6640625" customWidth="1"/>
    <col min="2" max="2" width="25" customWidth="1"/>
    <col min="3" max="3" width="13.1640625" style="5" customWidth="1"/>
    <col min="4" max="4" width="11.6640625" style="5" customWidth="1"/>
    <col min="5" max="6" width="13.5" style="5" customWidth="1"/>
    <col min="7" max="7" width="3.5" style="20" customWidth="1"/>
    <col min="8" max="8" width="27.83203125" customWidth="1"/>
    <col min="9" max="9" width="3.5" customWidth="1"/>
    <col min="10" max="10" width="11.6640625" customWidth="1"/>
    <col min="11" max="11" width="12.1640625" customWidth="1"/>
  </cols>
  <sheetData>
    <row r="1" spans="1:11">
      <c r="A1" s="1" t="s">
        <v>28</v>
      </c>
    </row>
    <row r="2" spans="1:11">
      <c r="A2" s="1" t="s">
        <v>15</v>
      </c>
      <c r="C2"/>
      <c r="D2"/>
      <c r="E2"/>
      <c r="F2"/>
      <c r="G2" s="4"/>
    </row>
    <row r="3" spans="1:11">
      <c r="A3" s="1"/>
      <c r="C3"/>
      <c r="D3"/>
      <c r="E3"/>
      <c r="F3"/>
      <c r="G3" s="4"/>
    </row>
    <row r="4" spans="1:11" ht="13" thickBot="1">
      <c r="D4" s="6" t="s">
        <v>78</v>
      </c>
      <c r="E4" s="6" t="s">
        <v>78</v>
      </c>
      <c r="F4" s="6" t="s">
        <v>78</v>
      </c>
      <c r="G4" s="42"/>
      <c r="J4" s="102"/>
      <c r="K4" s="74"/>
    </row>
    <row r="5" spans="1:11" s="9" customFormat="1" ht="12.75" customHeight="1">
      <c r="A5" s="201" t="s">
        <v>2</v>
      </c>
      <c r="B5" s="203" t="s">
        <v>3</v>
      </c>
      <c r="C5" s="21"/>
      <c r="D5" s="21"/>
      <c r="E5" s="219"/>
      <c r="F5" s="22"/>
      <c r="G5" s="43"/>
      <c r="H5" s="206" t="s">
        <v>8</v>
      </c>
      <c r="I5" s="53"/>
      <c r="J5" s="103"/>
      <c r="K5" s="93"/>
    </row>
    <row r="6" spans="1:11" s="9" customFormat="1" ht="24">
      <c r="A6" s="202"/>
      <c r="B6" s="204"/>
      <c r="C6" s="23" t="s">
        <v>29</v>
      </c>
      <c r="D6" s="23" t="s">
        <v>7</v>
      </c>
      <c r="E6" s="220" t="s">
        <v>79</v>
      </c>
      <c r="F6" s="84" t="s">
        <v>80</v>
      </c>
      <c r="G6" s="43"/>
      <c r="H6" s="207"/>
      <c r="I6" s="53"/>
      <c r="J6" s="91" t="s">
        <v>82</v>
      </c>
      <c r="K6" s="94" t="s">
        <v>82</v>
      </c>
    </row>
    <row r="7" spans="1:11" s="9" customFormat="1">
      <c r="A7" s="202"/>
      <c r="B7" s="205"/>
      <c r="C7" s="24"/>
      <c r="D7" s="24"/>
      <c r="E7" s="25"/>
      <c r="F7" s="25"/>
      <c r="G7" s="43"/>
      <c r="H7" s="208"/>
      <c r="I7" s="53"/>
      <c r="J7" s="104"/>
      <c r="K7" s="95"/>
    </row>
    <row r="8" spans="1:11">
      <c r="A8" s="17"/>
      <c r="B8" s="3"/>
      <c r="C8" s="27"/>
      <c r="D8" s="27"/>
      <c r="E8" s="48"/>
      <c r="F8" s="48"/>
      <c r="G8" s="44"/>
      <c r="H8" s="49"/>
      <c r="I8" s="4"/>
      <c r="J8" s="105"/>
      <c r="K8" s="96"/>
    </row>
    <row r="9" spans="1:11">
      <c r="A9" s="18">
        <v>1</v>
      </c>
      <c r="B9" s="13"/>
      <c r="C9" s="28"/>
      <c r="D9" s="29"/>
      <c r="E9" s="30"/>
      <c r="F9" s="30"/>
      <c r="G9" s="45"/>
      <c r="H9" s="50"/>
      <c r="I9" s="4"/>
      <c r="J9" s="97" t="e">
        <f>E9/RoE</f>
        <v>#VALUE!</v>
      </c>
      <c r="K9" s="97" t="e">
        <f>F9/RoE</f>
        <v>#VALUE!</v>
      </c>
    </row>
    <row r="10" spans="1:11">
      <c r="A10" s="18">
        <v>2</v>
      </c>
      <c r="B10" s="13"/>
      <c r="C10" s="28"/>
      <c r="D10" s="29"/>
      <c r="E10" s="30"/>
      <c r="F10" s="30"/>
      <c r="G10" s="45"/>
      <c r="H10" s="50"/>
      <c r="I10" s="4"/>
      <c r="J10" s="97" t="s">
        <v>0</v>
      </c>
      <c r="K10" s="98" t="s">
        <v>0</v>
      </c>
    </row>
    <row r="11" spans="1:11">
      <c r="A11" s="18">
        <v>3</v>
      </c>
      <c r="B11" s="13"/>
      <c r="C11" s="28"/>
      <c r="D11" s="29"/>
      <c r="E11" s="30"/>
      <c r="F11" s="30"/>
      <c r="G11" s="45"/>
      <c r="H11" s="50"/>
      <c r="I11" s="4"/>
      <c r="J11" s="97" t="e">
        <f t="shared" ref="J11:J18" si="0">E11/RoE</f>
        <v>#VALUE!</v>
      </c>
      <c r="K11" s="97"/>
    </row>
    <row r="12" spans="1:11">
      <c r="A12" s="18">
        <v>4</v>
      </c>
      <c r="B12" s="13"/>
      <c r="C12" s="28"/>
      <c r="D12" s="29"/>
      <c r="E12" s="30"/>
      <c r="F12" s="30"/>
      <c r="G12" s="45"/>
      <c r="H12" s="50"/>
      <c r="I12" s="4"/>
      <c r="J12" s="97" t="e">
        <f t="shared" si="0"/>
        <v>#VALUE!</v>
      </c>
      <c r="K12" s="97"/>
    </row>
    <row r="13" spans="1:11">
      <c r="A13" s="18">
        <v>5</v>
      </c>
      <c r="B13" s="13"/>
      <c r="C13" s="28"/>
      <c r="D13" s="29"/>
      <c r="E13" s="30"/>
      <c r="F13" s="30"/>
      <c r="G13" s="45"/>
      <c r="H13" s="50"/>
      <c r="I13" s="4"/>
      <c r="J13" s="97" t="e">
        <f t="shared" si="0"/>
        <v>#VALUE!</v>
      </c>
      <c r="K13" s="97"/>
    </row>
    <row r="14" spans="1:11">
      <c r="A14" s="18">
        <v>6</v>
      </c>
      <c r="B14" s="13"/>
      <c r="C14" s="28"/>
      <c r="D14" s="29"/>
      <c r="E14" s="30"/>
      <c r="F14" s="30"/>
      <c r="G14" s="45"/>
      <c r="H14" s="63"/>
      <c r="I14" s="4"/>
      <c r="J14" s="97" t="e">
        <f t="shared" si="0"/>
        <v>#VALUE!</v>
      </c>
      <c r="K14" s="97"/>
    </row>
    <row r="15" spans="1:11">
      <c r="A15" s="18">
        <v>7</v>
      </c>
      <c r="B15" s="13"/>
      <c r="C15" s="28"/>
      <c r="D15" s="29"/>
      <c r="E15" s="30"/>
      <c r="F15" s="30"/>
      <c r="G15" s="45"/>
      <c r="H15" s="63"/>
      <c r="I15" s="4"/>
      <c r="J15" s="97" t="e">
        <f t="shared" si="0"/>
        <v>#VALUE!</v>
      </c>
      <c r="K15" s="97"/>
    </row>
    <row r="16" spans="1:11">
      <c r="A16" s="18">
        <v>8</v>
      </c>
      <c r="B16" s="13"/>
      <c r="C16" s="28"/>
      <c r="D16" s="29"/>
      <c r="E16" s="30"/>
      <c r="F16" s="30"/>
      <c r="G16" s="45"/>
      <c r="H16" s="63"/>
      <c r="I16" s="4"/>
      <c r="J16" s="97" t="e">
        <f t="shared" si="0"/>
        <v>#VALUE!</v>
      </c>
      <c r="K16" s="97"/>
    </row>
    <row r="17" spans="1:11">
      <c r="A17" s="18">
        <v>9</v>
      </c>
      <c r="B17" s="13"/>
      <c r="C17" s="28"/>
      <c r="D17" s="29"/>
      <c r="E17" s="30"/>
      <c r="F17" s="30"/>
      <c r="G17" s="45"/>
      <c r="H17" s="63"/>
      <c r="I17" s="4"/>
      <c r="J17" s="97" t="e">
        <f t="shared" si="0"/>
        <v>#VALUE!</v>
      </c>
      <c r="K17" s="97"/>
    </row>
    <row r="18" spans="1:11">
      <c r="A18" s="18">
        <v>10</v>
      </c>
      <c r="B18" s="13"/>
      <c r="C18" s="28"/>
      <c r="D18" s="29"/>
      <c r="E18" s="30"/>
      <c r="F18" s="30"/>
      <c r="G18" s="45"/>
      <c r="H18" s="63"/>
      <c r="I18" s="4"/>
      <c r="J18" s="97" t="e">
        <f t="shared" si="0"/>
        <v>#VALUE!</v>
      </c>
      <c r="K18" s="97"/>
    </row>
    <row r="19" spans="1:11">
      <c r="A19" s="18">
        <v>11</v>
      </c>
      <c r="B19" s="13"/>
      <c r="C19" s="28"/>
      <c r="D19" s="29"/>
      <c r="E19" s="30"/>
      <c r="F19" s="30"/>
      <c r="G19" s="45"/>
      <c r="H19" s="51"/>
      <c r="I19" s="4"/>
      <c r="J19" s="106" t="s">
        <v>0</v>
      </c>
      <c r="K19" s="99" t="s">
        <v>0</v>
      </c>
    </row>
    <row r="20" spans="1:11" ht="13" thickBot="1">
      <c r="A20" s="19"/>
      <c r="B20" s="26"/>
      <c r="C20" s="12"/>
      <c r="D20" s="31"/>
      <c r="E20" s="32">
        <f>SUM(E9:E19)</f>
        <v>0</v>
      </c>
      <c r="F20" s="32">
        <f>SUM(F9:F19)</f>
        <v>0</v>
      </c>
      <c r="G20" s="39"/>
      <c r="H20" s="52"/>
      <c r="I20" s="54"/>
      <c r="J20" s="101" t="e">
        <f>SUM(J9:J19)</f>
        <v>#VALUE!</v>
      </c>
      <c r="K20" s="101" t="e">
        <f>SUM(K9:K19)</f>
        <v>#VALUE!</v>
      </c>
    </row>
    <row r="21" spans="1:11" s="1" customFormat="1">
      <c r="A21"/>
      <c r="B21"/>
      <c r="C21" s="5"/>
      <c r="D21" s="5"/>
      <c r="E21" s="5"/>
      <c r="F21" s="5"/>
      <c r="G21" s="20"/>
      <c r="H21"/>
      <c r="I21"/>
      <c r="J21" s="102"/>
      <c r="K21" s="74"/>
    </row>
    <row r="22" spans="1:11">
      <c r="J22" s="35" t="s">
        <v>35</v>
      </c>
      <c r="K22" s="218" t="s">
        <v>83</v>
      </c>
    </row>
    <row r="23" spans="1:11">
      <c r="E23" s="37" t="s">
        <v>9</v>
      </c>
      <c r="F23" s="37"/>
      <c r="G23" s="46"/>
    </row>
    <row r="24" spans="1:11">
      <c r="E24" s="37"/>
      <c r="F24" s="37"/>
      <c r="G24" s="46"/>
    </row>
    <row r="33" spans="5:7">
      <c r="E33" s="34"/>
      <c r="F33" s="34"/>
      <c r="G33" s="47"/>
    </row>
  </sheetData>
  <mergeCells count="3">
    <mergeCell ref="A5:A7"/>
    <mergeCell ref="B5:B7"/>
    <mergeCell ref="H5:H7"/>
  </mergeCells>
  <phoneticPr fontId="1" type="noConversion"/>
  <hyperlinks>
    <hyperlink ref="E23" location="Summary!A1" display="back to summary page"/>
  </hyperlinks>
  <pageMargins left="1.1299999999999999" right="0.75" top="0.69" bottom="0.6" header="0.5" footer="0.43"/>
  <pageSetup orientation="portrait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K35"/>
  <sheetViews>
    <sheetView showGridLines="0" workbookViewId="0">
      <selection activeCell="N20" sqref="N20"/>
    </sheetView>
  </sheetViews>
  <sheetFormatPr baseColWidth="10" defaultColWidth="8.83203125" defaultRowHeight="12" x14ac:dyDescent="0"/>
  <cols>
    <col min="1" max="1" width="4.6640625" customWidth="1"/>
    <col min="2" max="2" width="29.6640625" customWidth="1"/>
    <col min="3" max="3" width="13.1640625" style="5" customWidth="1"/>
    <col min="4" max="4" width="11.6640625" style="5" customWidth="1"/>
    <col min="5" max="6" width="13.5" style="5" customWidth="1"/>
    <col min="7" max="7" width="3.5" style="20" customWidth="1"/>
    <col min="9" max="9" width="3.5" customWidth="1"/>
    <col min="10" max="10" width="11.6640625" customWidth="1"/>
    <col min="11" max="11" width="10.83203125" customWidth="1"/>
  </cols>
  <sheetData>
    <row r="1" spans="1:11">
      <c r="A1" s="1" t="s">
        <v>93</v>
      </c>
    </row>
    <row r="2" spans="1:11">
      <c r="A2" s="1" t="s">
        <v>15</v>
      </c>
      <c r="C2"/>
      <c r="D2"/>
      <c r="E2"/>
      <c r="F2"/>
      <c r="G2" s="4"/>
    </row>
    <row r="3" spans="1:11">
      <c r="A3" s="1"/>
      <c r="C3"/>
      <c r="D3"/>
      <c r="E3"/>
      <c r="F3"/>
      <c r="G3" s="4"/>
    </row>
    <row r="4" spans="1:11" ht="13" thickBot="1">
      <c r="D4" s="6" t="s">
        <v>78</v>
      </c>
      <c r="E4" s="6" t="s">
        <v>78</v>
      </c>
      <c r="F4" s="6" t="s">
        <v>78</v>
      </c>
      <c r="G4" s="42"/>
    </row>
    <row r="5" spans="1:11" s="9" customFormat="1" ht="12.75" customHeight="1">
      <c r="A5" s="201" t="s">
        <v>2</v>
      </c>
      <c r="B5" s="203" t="s">
        <v>20</v>
      </c>
      <c r="C5" s="21"/>
      <c r="D5" s="21"/>
      <c r="E5" s="219"/>
      <c r="F5" s="22"/>
      <c r="G5" s="43"/>
      <c r="H5" s="206" t="s">
        <v>8</v>
      </c>
      <c r="I5" s="53"/>
      <c r="J5" s="103"/>
      <c r="K5" s="93"/>
    </row>
    <row r="6" spans="1:11" s="9" customFormat="1" ht="24">
      <c r="A6" s="202"/>
      <c r="B6" s="204"/>
      <c r="C6" s="23" t="s">
        <v>33</v>
      </c>
      <c r="D6" s="23" t="s">
        <v>7</v>
      </c>
      <c r="E6" s="220" t="s">
        <v>79</v>
      </c>
      <c r="F6" s="84" t="s">
        <v>80</v>
      </c>
      <c r="G6" s="43"/>
      <c r="H6" s="207"/>
      <c r="I6" s="53"/>
      <c r="J6" s="91" t="s">
        <v>82</v>
      </c>
      <c r="K6" s="94" t="s">
        <v>82</v>
      </c>
    </row>
    <row r="7" spans="1:11" s="9" customFormat="1">
      <c r="A7" s="202"/>
      <c r="B7" s="205"/>
      <c r="C7" s="24"/>
      <c r="D7" s="24"/>
      <c r="E7" s="25"/>
      <c r="F7" s="25"/>
      <c r="G7" s="43"/>
      <c r="H7" s="208"/>
      <c r="I7" s="53"/>
      <c r="J7" s="104"/>
      <c r="K7" s="95"/>
    </row>
    <row r="8" spans="1:11">
      <c r="A8" s="17"/>
      <c r="B8" s="3"/>
      <c r="C8" s="27"/>
      <c r="D8" s="27"/>
      <c r="E8" s="48"/>
      <c r="F8" s="48"/>
      <c r="G8" s="44"/>
      <c r="H8" s="49"/>
      <c r="I8" s="4"/>
      <c r="J8" s="105"/>
      <c r="K8" s="96"/>
    </row>
    <row r="9" spans="1:11">
      <c r="A9" s="18">
        <v>1.1000000000000001</v>
      </c>
      <c r="B9" s="109"/>
      <c r="C9" s="28"/>
      <c r="D9" s="29"/>
      <c r="E9" s="30"/>
      <c r="F9" s="30"/>
      <c r="G9" s="45"/>
      <c r="H9" s="50"/>
      <c r="I9" s="4"/>
      <c r="J9" s="97"/>
      <c r="K9" s="97"/>
    </row>
    <row r="10" spans="1:11">
      <c r="A10" s="18">
        <v>1.2</v>
      </c>
      <c r="B10" s="109"/>
      <c r="C10" s="28"/>
      <c r="D10" s="29"/>
      <c r="E10" s="30"/>
      <c r="F10" s="30"/>
      <c r="G10" s="45"/>
      <c r="H10" s="63"/>
      <c r="I10" s="4"/>
      <c r="J10" s="97"/>
      <c r="K10" s="98"/>
    </row>
    <row r="11" spans="1:11">
      <c r="A11" s="18">
        <v>1.3</v>
      </c>
      <c r="B11" s="109"/>
      <c r="C11" s="28"/>
      <c r="D11" s="29"/>
      <c r="E11" s="30"/>
      <c r="F11" s="30"/>
      <c r="G11" s="45"/>
      <c r="H11" s="63"/>
      <c r="I11" s="4"/>
      <c r="J11" s="97"/>
      <c r="K11" s="97"/>
    </row>
    <row r="12" spans="1:11">
      <c r="A12" s="18"/>
      <c r="B12" s="109"/>
      <c r="C12" s="28"/>
      <c r="D12" s="29"/>
      <c r="E12" s="30"/>
      <c r="F12" s="30"/>
      <c r="G12" s="45"/>
      <c r="H12" s="63"/>
      <c r="I12" s="4"/>
      <c r="J12" s="97"/>
      <c r="K12" s="97"/>
    </row>
    <row r="13" spans="1:11">
      <c r="A13" s="18">
        <v>2.1</v>
      </c>
      <c r="B13" s="109"/>
      <c r="C13" s="28"/>
      <c r="D13" s="29"/>
      <c r="E13" s="30"/>
      <c r="F13" s="30"/>
      <c r="G13" s="45"/>
      <c r="H13" s="63"/>
      <c r="I13" s="4"/>
      <c r="J13" s="97"/>
      <c r="K13" s="97"/>
    </row>
    <row r="14" spans="1:11">
      <c r="A14" s="18">
        <v>2.2000000000000002</v>
      </c>
      <c r="B14" s="109"/>
      <c r="C14" s="28"/>
      <c r="D14" s="29"/>
      <c r="E14" s="30"/>
      <c r="F14" s="30"/>
      <c r="G14" s="45"/>
      <c r="H14" s="63"/>
      <c r="I14" s="4"/>
      <c r="J14" s="97"/>
      <c r="K14" s="97"/>
    </row>
    <row r="15" spans="1:11">
      <c r="A15" s="18">
        <v>2.2999999999999998</v>
      </c>
      <c r="B15" s="109"/>
      <c r="C15" s="28"/>
      <c r="D15" s="29"/>
      <c r="E15" s="30"/>
      <c r="F15" s="30"/>
      <c r="G15" s="45"/>
      <c r="H15" s="63"/>
      <c r="I15" s="4"/>
      <c r="J15" s="97"/>
      <c r="K15" s="97"/>
    </row>
    <row r="16" spans="1:11">
      <c r="A16" s="18"/>
      <c r="B16" s="13"/>
      <c r="C16" s="28"/>
      <c r="D16" s="29"/>
      <c r="E16" s="30"/>
      <c r="F16" s="30"/>
      <c r="G16" s="45"/>
      <c r="H16" s="63"/>
      <c r="I16" s="4"/>
      <c r="J16" s="97"/>
      <c r="K16" s="97"/>
    </row>
    <row r="17" spans="1:11">
      <c r="A17" s="18"/>
      <c r="B17" s="13"/>
      <c r="C17" s="28"/>
      <c r="D17" s="29"/>
      <c r="E17" s="30"/>
      <c r="F17" s="30"/>
      <c r="G17" s="45"/>
      <c r="H17" s="63"/>
      <c r="I17" s="4"/>
      <c r="J17" s="97"/>
      <c r="K17" s="97"/>
    </row>
    <row r="18" spans="1:11">
      <c r="A18" s="18"/>
      <c r="B18" s="13"/>
      <c r="C18" s="28"/>
      <c r="D18" s="29"/>
      <c r="E18" s="30"/>
      <c r="F18" s="30"/>
      <c r="G18" s="45"/>
      <c r="H18" s="63"/>
      <c r="I18" s="4"/>
      <c r="J18" s="97"/>
      <c r="K18" s="97"/>
    </row>
    <row r="19" spans="1:11">
      <c r="A19" s="18"/>
      <c r="B19" s="13"/>
      <c r="C19" s="28"/>
      <c r="D19" s="29"/>
      <c r="E19" s="30"/>
      <c r="F19" s="30"/>
      <c r="G19" s="45"/>
      <c r="H19" s="63"/>
      <c r="I19" s="4"/>
      <c r="J19" s="106"/>
      <c r="K19" s="99"/>
    </row>
    <row r="20" spans="1:11">
      <c r="A20" s="18"/>
      <c r="B20" s="13"/>
      <c r="C20" s="28"/>
      <c r="D20" s="29"/>
      <c r="E20" s="30"/>
      <c r="F20" s="30"/>
      <c r="G20" s="45"/>
      <c r="H20" s="63"/>
      <c r="I20" s="4"/>
      <c r="J20" s="97"/>
      <c r="K20" s="97"/>
    </row>
    <row r="21" spans="1:11">
      <c r="A21" s="18"/>
      <c r="B21" s="13"/>
      <c r="C21" s="28"/>
      <c r="D21" s="29"/>
      <c r="E21" s="30"/>
      <c r="F21" s="30"/>
      <c r="G21" s="45"/>
      <c r="H21" s="51"/>
      <c r="I21" s="4"/>
      <c r="J21" s="106" t="s">
        <v>0</v>
      </c>
      <c r="K21" s="99" t="s">
        <v>0</v>
      </c>
    </row>
    <row r="22" spans="1:11" s="1" customFormat="1" ht="13" thickBot="1">
      <c r="A22" s="19"/>
      <c r="B22" s="26"/>
      <c r="C22" s="12"/>
      <c r="D22" s="31"/>
      <c r="E22" s="32">
        <f>SUM(E9:E21)</f>
        <v>0</v>
      </c>
      <c r="F22" s="32">
        <f>SUM(F9:F21)</f>
        <v>0</v>
      </c>
      <c r="G22" s="39"/>
      <c r="H22" s="52"/>
      <c r="I22" s="54"/>
      <c r="J22" s="101">
        <f>SUM(J11:J21)</f>
        <v>0</v>
      </c>
      <c r="K22" s="101">
        <f>SUM(K11:K21)</f>
        <v>0</v>
      </c>
    </row>
    <row r="23" spans="1:11">
      <c r="A23" s="35" t="s">
        <v>34</v>
      </c>
      <c r="J23" s="102"/>
      <c r="K23" s="74"/>
    </row>
    <row r="24" spans="1:11">
      <c r="A24" s="35"/>
      <c r="J24" s="35" t="s">
        <v>35</v>
      </c>
      <c r="K24" s="218" t="s">
        <v>83</v>
      </c>
    </row>
    <row r="25" spans="1:11">
      <c r="E25" s="37" t="s">
        <v>9</v>
      </c>
      <c r="F25" s="37"/>
      <c r="G25" s="46"/>
    </row>
    <row r="26" spans="1:11">
      <c r="E26" s="37"/>
      <c r="F26" s="37"/>
      <c r="G26" s="46"/>
      <c r="J26" s="35" t="s">
        <v>35</v>
      </c>
      <c r="K26">
        <v>30.83</v>
      </c>
    </row>
    <row r="35" spans="5:7">
      <c r="E35" s="34"/>
      <c r="F35" s="34"/>
      <c r="G35" s="47"/>
    </row>
  </sheetData>
  <mergeCells count="3">
    <mergeCell ref="A5:A7"/>
    <mergeCell ref="B5:B7"/>
    <mergeCell ref="H5:H7"/>
  </mergeCells>
  <phoneticPr fontId="1" type="noConversion"/>
  <hyperlinks>
    <hyperlink ref="E25" location="Summary!A1" display="back to summary page"/>
  </hyperlinks>
  <pageMargins left="1.1299999999999999" right="0.75" top="0.69" bottom="0.6" header="0.5" footer="0.43"/>
  <pageSetup orientation="portrait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K68"/>
  <sheetViews>
    <sheetView showGridLines="0" topLeftCell="A3" workbookViewId="0">
      <selection activeCell="F28" sqref="F28"/>
    </sheetView>
  </sheetViews>
  <sheetFormatPr baseColWidth="10" defaultColWidth="8.83203125" defaultRowHeight="12" x14ac:dyDescent="0"/>
  <cols>
    <col min="1" max="1" width="4.6640625" style="38" customWidth="1"/>
    <col min="2" max="2" width="46" style="38" customWidth="1"/>
    <col min="3" max="3" width="13.1640625" style="111" customWidth="1"/>
    <col min="4" max="4" width="11.6640625" style="111" customWidth="1"/>
    <col min="5" max="6" width="13.5" style="111" customWidth="1"/>
    <col min="7" max="7" width="3.5" style="112" customWidth="1"/>
    <col min="8" max="8" width="29.33203125" style="38" customWidth="1"/>
    <col min="9" max="9" width="3.5" style="38" customWidth="1"/>
    <col min="10" max="10" width="11.6640625" style="38" customWidth="1"/>
    <col min="11" max="11" width="12" style="38" customWidth="1"/>
    <col min="12" max="16384" width="8.83203125" style="38"/>
  </cols>
  <sheetData>
    <row r="1" spans="1:11">
      <c r="A1" s="110" t="s">
        <v>92</v>
      </c>
    </row>
    <row r="2" spans="1:11">
      <c r="A2" s="110" t="s">
        <v>15</v>
      </c>
      <c r="C2" s="38"/>
      <c r="D2" s="38"/>
      <c r="E2" s="38"/>
      <c r="F2" s="38"/>
      <c r="G2" s="113"/>
    </row>
    <row r="3" spans="1:11">
      <c r="A3" s="110"/>
      <c r="C3" s="38"/>
      <c r="D3" s="38"/>
      <c r="E3" s="38"/>
      <c r="F3" s="38"/>
      <c r="G3" s="113"/>
    </row>
    <row r="4" spans="1:11" ht="13" thickBot="1">
      <c r="D4" s="114" t="s">
        <v>78</v>
      </c>
      <c r="E4" s="114" t="s">
        <v>78</v>
      </c>
      <c r="F4" s="114" t="s">
        <v>78</v>
      </c>
      <c r="G4" s="44"/>
    </row>
    <row r="5" spans="1:11" s="120" customFormat="1" ht="12.75" customHeight="1">
      <c r="A5" s="209" t="s">
        <v>2</v>
      </c>
      <c r="B5" s="211" t="s">
        <v>20</v>
      </c>
      <c r="C5" s="115"/>
      <c r="D5" s="115"/>
      <c r="E5" s="116"/>
      <c r="F5" s="116"/>
      <c r="G5" s="117"/>
      <c r="H5" s="214" t="s">
        <v>8</v>
      </c>
      <c r="I5" s="118"/>
      <c r="J5" s="119"/>
      <c r="K5" s="119"/>
    </row>
    <row r="6" spans="1:11" s="120" customFormat="1">
      <c r="A6" s="210"/>
      <c r="B6" s="212"/>
      <c r="C6" s="121" t="s">
        <v>33</v>
      </c>
      <c r="D6" s="121" t="s">
        <v>7</v>
      </c>
      <c r="E6" s="84" t="s">
        <v>87</v>
      </c>
      <c r="F6" s="122" t="s">
        <v>88</v>
      </c>
      <c r="G6" s="117"/>
      <c r="H6" s="215"/>
      <c r="I6" s="118"/>
      <c r="J6" s="123" t="s">
        <v>86</v>
      </c>
      <c r="K6" s="124" t="s">
        <v>86</v>
      </c>
    </row>
    <row r="7" spans="1:11" s="120" customFormat="1">
      <c r="A7" s="210"/>
      <c r="B7" s="213"/>
      <c r="C7" s="125"/>
      <c r="D7" s="125"/>
      <c r="E7" s="126"/>
      <c r="F7" s="126"/>
      <c r="G7" s="117"/>
      <c r="H7" s="216"/>
      <c r="I7" s="118"/>
      <c r="J7" s="127"/>
      <c r="K7" s="127"/>
    </row>
    <row r="8" spans="1:11">
      <c r="A8" s="128"/>
      <c r="B8" s="129"/>
      <c r="C8" s="27"/>
      <c r="D8" s="27"/>
      <c r="E8" s="48"/>
      <c r="F8" s="48"/>
      <c r="G8" s="44"/>
      <c r="H8" s="130"/>
      <c r="I8" s="113"/>
      <c r="J8" s="131"/>
      <c r="K8" s="131"/>
    </row>
    <row r="9" spans="1:11">
      <c r="A9" s="161">
        <v>1</v>
      </c>
      <c r="B9" s="162" t="s">
        <v>19</v>
      </c>
      <c r="C9" s="163">
        <v>1</v>
      </c>
      <c r="D9" s="164"/>
      <c r="E9" s="165"/>
      <c r="F9" s="165"/>
      <c r="G9" s="166"/>
      <c r="H9" s="167"/>
      <c r="I9" s="168"/>
      <c r="J9" s="169"/>
      <c r="K9" s="169"/>
    </row>
    <row r="10" spans="1:11">
      <c r="A10" s="136"/>
      <c r="B10" s="136"/>
      <c r="C10" s="137"/>
      <c r="D10" s="159"/>
      <c r="E10" s="30"/>
      <c r="F10" s="30"/>
      <c r="G10" s="45"/>
      <c r="H10" s="135"/>
      <c r="I10" s="113"/>
      <c r="J10" s="134"/>
      <c r="K10" s="134"/>
    </row>
    <row r="11" spans="1:11">
      <c r="A11" s="170">
        <v>2</v>
      </c>
      <c r="B11" s="171" t="s">
        <v>36</v>
      </c>
      <c r="C11" s="172"/>
      <c r="D11" s="164"/>
      <c r="E11" s="165"/>
      <c r="F11" s="165"/>
      <c r="G11" s="166"/>
      <c r="H11" s="173"/>
      <c r="I11" s="168"/>
      <c r="J11" s="169"/>
      <c r="K11" s="169"/>
    </row>
    <row r="12" spans="1:11">
      <c r="A12" s="136">
        <v>2.1</v>
      </c>
      <c r="B12" s="136" t="s">
        <v>37</v>
      </c>
      <c r="C12" s="137">
        <v>1</v>
      </c>
      <c r="D12" s="138"/>
      <c r="E12" s="30"/>
      <c r="F12" s="30"/>
      <c r="G12" s="45"/>
      <c r="H12" s="135"/>
      <c r="I12" s="113"/>
      <c r="J12" s="134"/>
      <c r="K12" s="134"/>
    </row>
    <row r="13" spans="1:11">
      <c r="A13" s="136">
        <v>2.2000000000000002</v>
      </c>
      <c r="B13" s="139" t="s">
        <v>38</v>
      </c>
      <c r="C13" s="137">
        <v>1</v>
      </c>
      <c r="D13" s="138"/>
      <c r="E13" s="30"/>
      <c r="F13" s="30"/>
      <c r="G13" s="45"/>
      <c r="H13" s="135"/>
      <c r="I13" s="113"/>
      <c r="J13" s="134"/>
      <c r="K13" s="134"/>
    </row>
    <row r="14" spans="1:11">
      <c r="A14" s="140">
        <v>2.2999999999999998</v>
      </c>
      <c r="B14" s="139" t="s">
        <v>39</v>
      </c>
      <c r="C14" s="137">
        <v>1</v>
      </c>
      <c r="D14" s="138"/>
      <c r="E14" s="30"/>
      <c r="F14" s="30"/>
      <c r="G14" s="45"/>
      <c r="H14" s="135"/>
      <c r="I14" s="113"/>
      <c r="J14" s="134"/>
      <c r="K14" s="134"/>
    </row>
    <row r="15" spans="1:11">
      <c r="A15" s="136"/>
      <c r="B15" s="136"/>
      <c r="C15" s="137"/>
      <c r="D15" s="138"/>
      <c r="E15" s="30"/>
      <c r="F15" s="30"/>
      <c r="G15" s="45"/>
      <c r="H15" s="135"/>
      <c r="I15" s="113"/>
      <c r="J15" s="134"/>
      <c r="K15" s="134"/>
    </row>
    <row r="16" spans="1:11">
      <c r="A16" s="174">
        <v>3</v>
      </c>
      <c r="B16" s="175" t="s">
        <v>40</v>
      </c>
      <c r="C16" s="176"/>
      <c r="D16" s="177"/>
      <c r="E16" s="165"/>
      <c r="F16" s="165"/>
      <c r="G16" s="166"/>
      <c r="H16" s="173"/>
      <c r="I16" s="168"/>
      <c r="J16" s="169"/>
      <c r="K16" s="169"/>
    </row>
    <row r="17" spans="1:11">
      <c r="A17" s="136">
        <v>3.1</v>
      </c>
      <c r="B17" s="136" t="s">
        <v>41</v>
      </c>
      <c r="C17" s="137">
        <v>3</v>
      </c>
      <c r="D17" s="138"/>
      <c r="E17" s="30"/>
      <c r="F17" s="30"/>
      <c r="G17" s="45"/>
      <c r="H17" s="135"/>
      <c r="I17" s="113"/>
      <c r="J17" s="134"/>
      <c r="K17" s="134"/>
    </row>
    <row r="18" spans="1:11">
      <c r="A18" s="136">
        <v>3.2</v>
      </c>
      <c r="B18" s="139" t="s">
        <v>42</v>
      </c>
      <c r="C18" s="137">
        <v>1</v>
      </c>
      <c r="D18" s="138"/>
      <c r="E18" s="30"/>
      <c r="F18" s="30"/>
      <c r="G18" s="45"/>
      <c r="H18" s="135"/>
      <c r="I18" s="113"/>
      <c r="J18" s="134"/>
      <c r="K18" s="134"/>
    </row>
    <row r="19" spans="1:11">
      <c r="A19" s="136">
        <v>3.3</v>
      </c>
      <c r="B19" s="136" t="s">
        <v>70</v>
      </c>
      <c r="C19" s="137">
        <v>2</v>
      </c>
      <c r="D19" s="138"/>
      <c r="E19" s="30"/>
      <c r="F19" s="30"/>
      <c r="G19" s="45"/>
      <c r="H19" s="135"/>
      <c r="I19" s="113"/>
      <c r="J19" s="134"/>
      <c r="K19" s="134"/>
    </row>
    <row r="20" spans="1:11">
      <c r="A20" s="136">
        <v>3.4</v>
      </c>
      <c r="B20" s="136" t="s">
        <v>71</v>
      </c>
      <c r="C20" s="137">
        <v>10</v>
      </c>
      <c r="D20" s="138"/>
      <c r="E20" s="30"/>
      <c r="F20" s="30"/>
      <c r="G20" s="45"/>
      <c r="H20" s="135"/>
      <c r="I20" s="113"/>
      <c r="J20" s="134"/>
      <c r="K20" s="134"/>
    </row>
    <row r="21" spans="1:11">
      <c r="A21" s="136">
        <v>3.5</v>
      </c>
      <c r="B21" s="136" t="s">
        <v>43</v>
      </c>
      <c r="C21" s="137">
        <v>1</v>
      </c>
      <c r="D21" s="138"/>
      <c r="E21" s="30"/>
      <c r="F21" s="30"/>
      <c r="G21" s="45"/>
      <c r="H21" s="135"/>
      <c r="I21" s="113"/>
      <c r="J21" s="134"/>
      <c r="K21" s="134"/>
    </row>
    <row r="22" spans="1:11">
      <c r="A22" s="136">
        <v>3.6</v>
      </c>
      <c r="B22" s="136" t="s">
        <v>44</v>
      </c>
      <c r="C22" s="137">
        <v>1</v>
      </c>
      <c r="D22" s="141"/>
      <c r="E22" s="30"/>
      <c r="F22" s="30"/>
      <c r="G22" s="45"/>
      <c r="H22" s="135"/>
      <c r="I22" s="113"/>
      <c r="J22" s="134"/>
      <c r="K22" s="134"/>
    </row>
    <row r="23" spans="1:11">
      <c r="A23" s="136">
        <v>3.7</v>
      </c>
      <c r="B23" s="139" t="s">
        <v>45</v>
      </c>
      <c r="C23" s="137">
        <v>1</v>
      </c>
      <c r="D23" s="138"/>
      <c r="E23" s="30"/>
      <c r="F23" s="30"/>
      <c r="G23" s="45"/>
      <c r="H23" s="135"/>
      <c r="I23" s="113"/>
      <c r="J23" s="134"/>
      <c r="K23" s="134"/>
    </row>
    <row r="24" spans="1:11">
      <c r="A24" s="136">
        <v>3.8</v>
      </c>
      <c r="B24" s="139" t="s">
        <v>46</v>
      </c>
      <c r="C24" s="137">
        <v>4</v>
      </c>
      <c r="D24" s="138"/>
      <c r="E24" s="30"/>
      <c r="F24" s="30"/>
      <c r="G24" s="45"/>
      <c r="H24" s="135"/>
      <c r="I24" s="113"/>
      <c r="J24" s="134"/>
      <c r="K24" s="134"/>
    </row>
    <row r="25" spans="1:11">
      <c r="A25" s="136">
        <v>3.9</v>
      </c>
      <c r="B25" s="139" t="s">
        <v>47</v>
      </c>
      <c r="C25" s="137">
        <v>3</v>
      </c>
      <c r="D25" s="138"/>
      <c r="E25" s="30"/>
      <c r="F25" s="30"/>
      <c r="G25" s="45"/>
      <c r="H25" s="135"/>
      <c r="I25" s="113"/>
      <c r="J25" s="134"/>
      <c r="K25" s="134"/>
    </row>
    <row r="26" spans="1:11">
      <c r="A26" s="142">
        <v>3.1</v>
      </c>
      <c r="B26" s="139" t="s">
        <v>48</v>
      </c>
      <c r="C26" s="137">
        <v>3</v>
      </c>
      <c r="D26" s="138"/>
      <c r="E26" s="30"/>
      <c r="F26" s="30"/>
      <c r="G26" s="45"/>
      <c r="H26" s="135"/>
      <c r="I26" s="113"/>
      <c r="J26" s="134"/>
      <c r="K26" s="134"/>
    </row>
    <row r="27" spans="1:11">
      <c r="A27" s="136">
        <v>3.11</v>
      </c>
      <c r="B27" s="139" t="s">
        <v>49</v>
      </c>
      <c r="C27" s="137">
        <v>1</v>
      </c>
      <c r="D27" s="138"/>
      <c r="E27" s="30"/>
      <c r="F27" s="30"/>
      <c r="G27" s="45"/>
      <c r="H27" s="135"/>
      <c r="I27" s="113"/>
      <c r="J27" s="134"/>
      <c r="K27" s="134"/>
    </row>
    <row r="28" spans="1:11">
      <c r="A28" s="142">
        <v>3.12</v>
      </c>
      <c r="B28" s="139" t="s">
        <v>50</v>
      </c>
      <c r="C28" s="137">
        <v>1</v>
      </c>
      <c r="D28" s="138"/>
      <c r="E28" s="30"/>
      <c r="F28" s="30"/>
      <c r="G28" s="45"/>
      <c r="H28" s="135"/>
      <c r="I28" s="113"/>
      <c r="J28" s="134"/>
      <c r="K28" s="134"/>
    </row>
    <row r="29" spans="1:11">
      <c r="A29" s="136"/>
      <c r="B29" s="136"/>
      <c r="C29" s="137"/>
      <c r="D29" s="143"/>
      <c r="E29" s="144"/>
      <c r="F29" s="30"/>
      <c r="G29" s="45"/>
      <c r="H29" s="135"/>
      <c r="I29" s="113"/>
      <c r="J29" s="134"/>
      <c r="K29" s="134"/>
    </row>
    <row r="30" spans="1:11">
      <c r="A30" s="136"/>
      <c r="B30" s="136"/>
      <c r="C30" s="137"/>
      <c r="D30" s="143"/>
      <c r="E30" s="144"/>
      <c r="F30" s="30"/>
      <c r="G30" s="45"/>
      <c r="H30" s="135"/>
      <c r="I30" s="113"/>
      <c r="J30" s="134"/>
      <c r="K30" s="134"/>
    </row>
    <row r="31" spans="1:11">
      <c r="A31" s="174">
        <v>4</v>
      </c>
      <c r="B31" s="174" t="s">
        <v>51</v>
      </c>
      <c r="C31" s="176"/>
      <c r="D31" s="177"/>
      <c r="E31" s="178"/>
      <c r="F31" s="165"/>
      <c r="G31" s="166"/>
      <c r="H31" s="173"/>
      <c r="I31" s="168"/>
      <c r="J31" s="169"/>
      <c r="K31" s="169"/>
    </row>
    <row r="32" spans="1:11">
      <c r="A32" s="136">
        <v>4.0999999999999996</v>
      </c>
      <c r="B32" s="136" t="s">
        <v>89</v>
      </c>
      <c r="C32" s="137">
        <v>6</v>
      </c>
      <c r="D32" s="138"/>
      <c r="E32" s="30"/>
      <c r="F32" s="30"/>
      <c r="G32" s="45"/>
      <c r="H32" s="135"/>
      <c r="I32" s="113"/>
      <c r="J32" s="134"/>
      <c r="K32" s="134"/>
    </row>
    <row r="33" spans="1:11">
      <c r="A33" s="136">
        <v>4.2</v>
      </c>
      <c r="B33" s="136" t="s">
        <v>67</v>
      </c>
      <c r="C33" s="137">
        <v>16</v>
      </c>
      <c r="D33" s="138"/>
      <c r="E33" s="30"/>
      <c r="F33" s="30"/>
      <c r="G33" s="45"/>
      <c r="H33" s="135"/>
      <c r="I33" s="113"/>
      <c r="J33" s="134"/>
      <c r="K33" s="134"/>
    </row>
    <row r="34" spans="1:11">
      <c r="A34" s="136">
        <v>4.3</v>
      </c>
      <c r="B34" s="136" t="s">
        <v>68</v>
      </c>
      <c r="C34" s="137">
        <v>10</v>
      </c>
      <c r="D34" s="138"/>
      <c r="E34" s="30"/>
      <c r="F34" s="30"/>
      <c r="G34" s="45"/>
      <c r="H34" s="135"/>
      <c r="I34" s="113"/>
      <c r="J34" s="134"/>
      <c r="K34" s="134"/>
    </row>
    <row r="35" spans="1:11">
      <c r="A35" s="136">
        <v>4.4000000000000004</v>
      </c>
      <c r="B35" s="136" t="s">
        <v>69</v>
      </c>
      <c r="C35" s="137">
        <v>20</v>
      </c>
      <c r="D35" s="138"/>
      <c r="E35" s="30"/>
      <c r="F35" s="30"/>
      <c r="G35" s="45"/>
      <c r="H35" s="135"/>
      <c r="I35" s="113"/>
      <c r="J35" s="134"/>
      <c r="K35" s="134"/>
    </row>
    <row r="36" spans="1:11">
      <c r="A36" s="136">
        <v>4.5</v>
      </c>
      <c r="B36" s="136" t="s">
        <v>52</v>
      </c>
      <c r="C36" s="137">
        <v>10</v>
      </c>
      <c r="D36" s="138"/>
      <c r="E36" s="30"/>
      <c r="F36" s="30"/>
      <c r="G36" s="45"/>
      <c r="H36" s="135"/>
      <c r="I36" s="113"/>
      <c r="J36" s="134"/>
      <c r="K36" s="134"/>
    </row>
    <row r="37" spans="1:11">
      <c r="A37" s="136">
        <v>4.5999999999999996</v>
      </c>
      <c r="B37" s="136" t="s">
        <v>53</v>
      </c>
      <c r="C37" s="137">
        <v>6</v>
      </c>
      <c r="D37" s="138"/>
      <c r="E37" s="30"/>
      <c r="F37" s="30"/>
      <c r="G37" s="45"/>
      <c r="H37" s="135"/>
      <c r="I37" s="113"/>
      <c r="J37" s="134"/>
      <c r="K37" s="134"/>
    </row>
    <row r="38" spans="1:11">
      <c r="A38" s="136">
        <v>4.7</v>
      </c>
      <c r="B38" s="139" t="s">
        <v>54</v>
      </c>
      <c r="C38" s="137">
        <v>2</v>
      </c>
      <c r="D38" s="138"/>
      <c r="E38" s="30"/>
      <c r="F38" s="30"/>
      <c r="G38" s="45"/>
      <c r="H38" s="135"/>
      <c r="I38" s="113"/>
      <c r="J38" s="134"/>
      <c r="K38" s="134"/>
    </row>
    <row r="39" spans="1:11">
      <c r="A39" s="136">
        <v>4.8</v>
      </c>
      <c r="B39" s="139" t="s">
        <v>55</v>
      </c>
      <c r="C39" s="137">
        <v>10</v>
      </c>
      <c r="D39" s="138"/>
      <c r="E39" s="30"/>
      <c r="F39" s="30"/>
      <c r="G39" s="45"/>
      <c r="H39" s="135"/>
      <c r="I39" s="113"/>
      <c r="J39" s="134"/>
      <c r="K39" s="134"/>
    </row>
    <row r="40" spans="1:11">
      <c r="A40" s="136">
        <v>4.9000000000000004</v>
      </c>
      <c r="B40" s="139" t="s">
        <v>56</v>
      </c>
      <c r="C40" s="145">
        <v>10</v>
      </c>
      <c r="D40" s="138"/>
      <c r="E40" s="30"/>
      <c r="F40" s="30"/>
      <c r="G40" s="45"/>
      <c r="H40" s="135"/>
      <c r="I40" s="113"/>
      <c r="J40" s="134"/>
      <c r="K40" s="134"/>
    </row>
    <row r="41" spans="1:11">
      <c r="A41" s="142">
        <v>4.0999999999999996</v>
      </c>
      <c r="B41" s="139" t="s">
        <v>57</v>
      </c>
      <c r="C41" s="145">
        <v>20</v>
      </c>
      <c r="D41" s="138"/>
      <c r="E41" s="30"/>
      <c r="F41" s="30"/>
      <c r="G41" s="45"/>
      <c r="H41" s="135"/>
      <c r="I41" s="113"/>
      <c r="J41" s="134"/>
      <c r="K41" s="134"/>
    </row>
    <row r="42" spans="1:11">
      <c r="A42" s="136">
        <v>4.1100000000000003</v>
      </c>
      <c r="B42" s="139" t="s">
        <v>58</v>
      </c>
      <c r="C42" s="145">
        <v>10</v>
      </c>
      <c r="D42" s="138"/>
      <c r="E42" s="30"/>
      <c r="F42" s="30"/>
      <c r="G42" s="45"/>
      <c r="H42" s="135"/>
      <c r="I42" s="113"/>
      <c r="J42" s="134"/>
      <c r="K42" s="134"/>
    </row>
    <row r="43" spans="1:11">
      <c r="A43" s="136">
        <v>4.12</v>
      </c>
      <c r="B43" s="139" t="s">
        <v>59</v>
      </c>
      <c r="C43" s="145">
        <v>5</v>
      </c>
      <c r="D43" s="138"/>
      <c r="E43" s="30"/>
      <c r="F43" s="30"/>
      <c r="G43" s="45"/>
      <c r="H43" s="135"/>
      <c r="I43" s="113"/>
      <c r="J43" s="134"/>
      <c r="K43" s="134"/>
    </row>
    <row r="44" spans="1:11">
      <c r="A44" s="136">
        <v>4.13</v>
      </c>
      <c r="B44" s="139" t="s">
        <v>65</v>
      </c>
      <c r="C44" s="145">
        <v>1</v>
      </c>
      <c r="D44" s="138"/>
      <c r="E44" s="30"/>
      <c r="F44" s="30"/>
      <c r="G44" s="45"/>
      <c r="H44" s="135"/>
      <c r="I44" s="113"/>
      <c r="J44" s="134"/>
      <c r="K44" s="134"/>
    </row>
    <row r="45" spans="1:11">
      <c r="A45" s="136">
        <v>4.1399999999999997</v>
      </c>
      <c r="B45" s="139" t="s">
        <v>66</v>
      </c>
      <c r="C45" s="145">
        <v>1</v>
      </c>
      <c r="D45" s="138"/>
      <c r="E45" s="30"/>
      <c r="F45" s="30"/>
      <c r="G45" s="45"/>
      <c r="H45" s="135"/>
      <c r="I45" s="113"/>
      <c r="J45" s="134"/>
      <c r="K45" s="134"/>
    </row>
    <row r="46" spans="1:11">
      <c r="A46" s="136">
        <v>4.1500000000000004</v>
      </c>
      <c r="B46" s="139" t="s">
        <v>74</v>
      </c>
      <c r="C46" s="145">
        <v>1</v>
      </c>
      <c r="D46" s="138"/>
      <c r="E46" s="160"/>
      <c r="F46" s="30"/>
      <c r="G46" s="45"/>
      <c r="H46" s="135"/>
      <c r="I46" s="113"/>
      <c r="J46" s="134"/>
      <c r="K46" s="134"/>
    </row>
    <row r="47" spans="1:11">
      <c r="A47" s="136"/>
      <c r="B47" s="139"/>
      <c r="C47" s="145"/>
      <c r="D47" s="143"/>
      <c r="E47" s="144"/>
      <c r="F47" s="30"/>
      <c r="G47" s="45"/>
      <c r="H47" s="135"/>
      <c r="I47" s="113"/>
      <c r="J47" s="134"/>
      <c r="K47" s="134"/>
    </row>
    <row r="48" spans="1:11">
      <c r="A48" s="174">
        <v>5</v>
      </c>
      <c r="B48" s="174" t="s">
        <v>60</v>
      </c>
      <c r="C48" s="176"/>
      <c r="D48" s="177"/>
      <c r="E48" s="178"/>
      <c r="F48" s="165"/>
      <c r="G48" s="166"/>
      <c r="H48" s="173"/>
      <c r="I48" s="168"/>
      <c r="J48" s="169"/>
      <c r="K48" s="169"/>
    </row>
    <row r="49" spans="1:11">
      <c r="A49" s="136">
        <v>5.0999999999999996</v>
      </c>
      <c r="B49" s="136" t="s">
        <v>61</v>
      </c>
      <c r="C49" s="145">
        <v>1</v>
      </c>
      <c r="D49" s="138"/>
      <c r="E49" s="30"/>
      <c r="F49" s="30"/>
      <c r="G49" s="45"/>
      <c r="H49" s="135"/>
      <c r="I49" s="113"/>
      <c r="J49" s="134"/>
      <c r="K49" s="134"/>
    </row>
    <row r="50" spans="1:11">
      <c r="A50" s="136">
        <v>5.2</v>
      </c>
      <c r="B50" s="139" t="s">
        <v>75</v>
      </c>
      <c r="C50" s="145">
        <v>1</v>
      </c>
      <c r="D50" s="138"/>
      <c r="E50" s="30"/>
      <c r="F50" s="30"/>
      <c r="G50" s="45"/>
      <c r="H50" s="135"/>
      <c r="I50" s="113"/>
      <c r="J50" s="134"/>
      <c r="K50" s="134"/>
    </row>
    <row r="51" spans="1:11">
      <c r="A51" s="136">
        <v>5.3</v>
      </c>
      <c r="B51" s="139" t="s">
        <v>62</v>
      </c>
      <c r="C51" s="145" t="s">
        <v>17</v>
      </c>
      <c r="D51" s="146"/>
      <c r="E51" s="30"/>
      <c r="F51" s="30"/>
      <c r="G51" s="45"/>
      <c r="H51" s="135"/>
      <c r="I51" s="113"/>
      <c r="J51" s="134"/>
      <c r="K51" s="134"/>
    </row>
    <row r="52" spans="1:11">
      <c r="A52" s="136">
        <v>5.4</v>
      </c>
      <c r="B52" s="139" t="s">
        <v>63</v>
      </c>
      <c r="C52" s="145" t="s">
        <v>17</v>
      </c>
      <c r="D52" s="146"/>
      <c r="E52" s="30"/>
      <c r="F52" s="30"/>
      <c r="G52" s="45"/>
      <c r="H52" s="135"/>
      <c r="I52" s="113"/>
      <c r="J52" s="134"/>
      <c r="K52" s="134"/>
    </row>
    <row r="53" spans="1:11">
      <c r="A53" s="136">
        <v>5.5</v>
      </c>
      <c r="B53" s="139" t="s">
        <v>64</v>
      </c>
      <c r="C53" s="137">
        <v>2</v>
      </c>
      <c r="D53" s="138"/>
      <c r="E53" s="30"/>
      <c r="F53" s="30"/>
      <c r="G53" s="45"/>
      <c r="H53" s="135"/>
      <c r="I53" s="113"/>
      <c r="J53" s="134"/>
      <c r="K53" s="134"/>
    </row>
    <row r="54" spans="1:11">
      <c r="A54" s="132"/>
      <c r="B54" s="133"/>
      <c r="C54" s="28"/>
      <c r="D54" s="143"/>
      <c r="E54" s="144"/>
      <c r="F54" s="30"/>
      <c r="G54" s="45"/>
      <c r="H54" s="135"/>
      <c r="I54" s="113"/>
      <c r="J54" s="134"/>
      <c r="K54" s="134"/>
    </row>
    <row r="55" spans="1:11" s="110" customFormat="1" ht="13" thickBot="1">
      <c r="A55" s="147"/>
      <c r="B55" s="148"/>
      <c r="C55" s="149"/>
      <c r="D55" s="150"/>
      <c r="E55" s="151">
        <f>SUM(E9:E54)</f>
        <v>0</v>
      </c>
      <c r="F55" s="151">
        <f>SUM(F9:F54)</f>
        <v>0</v>
      </c>
      <c r="G55" s="39"/>
      <c r="H55" s="152"/>
      <c r="I55" s="54"/>
      <c r="J55" s="153">
        <f>SUM(J9:J54)</f>
        <v>0</v>
      </c>
      <c r="K55" s="153">
        <f>SUM(K9:K54)</f>
        <v>0</v>
      </c>
    </row>
    <row r="57" spans="1:11">
      <c r="J57" s="154" t="s">
        <v>35</v>
      </c>
      <c r="K57" s="221" t="s">
        <v>90</v>
      </c>
    </row>
    <row r="58" spans="1:11">
      <c r="E58" s="155" t="s">
        <v>9</v>
      </c>
      <c r="F58" s="155"/>
      <c r="G58" s="156"/>
    </row>
    <row r="59" spans="1:11">
      <c r="E59" s="155"/>
      <c r="F59" s="155"/>
      <c r="G59" s="156"/>
    </row>
    <row r="68" spans="5:7">
      <c r="E68" s="157"/>
      <c r="F68" s="157"/>
      <c r="G68" s="158"/>
    </row>
  </sheetData>
  <mergeCells count="3">
    <mergeCell ref="A5:A7"/>
    <mergeCell ref="B5:B7"/>
    <mergeCell ref="H5:H7"/>
  </mergeCells>
  <phoneticPr fontId="1" type="noConversion"/>
  <hyperlinks>
    <hyperlink ref="E58" location="Summary!A1" display="back to summary page"/>
  </hyperlinks>
  <pageMargins left="1.1299999999999999" right="0.75" top="0.69" bottom="0.6" header="0.5" footer="0.43"/>
  <pageSetup paperSize="9" scale="79" orientation="portrait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Summary</vt:lpstr>
      <vt:lpstr>Air Fare</vt:lpstr>
      <vt:lpstr>Lodging</vt:lpstr>
      <vt:lpstr>Meals</vt:lpstr>
      <vt:lpstr>Visa</vt:lpstr>
      <vt:lpstr>Incidentals</vt:lpstr>
      <vt:lpstr>Medical Insurance</vt:lpstr>
      <vt:lpstr>Telecom</vt:lpstr>
      <vt:lpstr>War Room</vt:lpstr>
      <vt:lpstr>Translator</vt:lpstr>
      <vt:lpstr>Investigation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MPRI USER 501</dc:creator>
  <cp:lastModifiedBy>Onkuri Majumdar</cp:lastModifiedBy>
  <cp:lastPrinted>2012-12-19T10:00:51Z</cp:lastPrinted>
  <dcterms:created xsi:type="dcterms:W3CDTF">2007-11-13T03:16:57Z</dcterms:created>
  <dcterms:modified xsi:type="dcterms:W3CDTF">2016-09-12T05:52:15Z</dcterms:modified>
</cp:coreProperties>
</file>